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5450" windowHeight="9630"/>
  </bookViews>
  <sheets>
    <sheet name="2017 г сад" sheetId="2" r:id="rId1"/>
  </sheets>
  <calcPr calcId="145621"/>
</workbook>
</file>

<file path=xl/calcChain.xml><?xml version="1.0" encoding="utf-8"?>
<calcChain xmlns="http://schemas.openxmlformats.org/spreadsheetml/2006/main">
  <c r="I1120" i="2" l="1"/>
  <c r="I1069" i="2"/>
  <c r="I1009" i="2"/>
  <c r="I899" i="2"/>
  <c r="I840" i="2"/>
  <c r="I791" i="2"/>
  <c r="I737" i="2"/>
  <c r="I680" i="2"/>
  <c r="I618" i="2"/>
  <c r="I555" i="2"/>
  <c r="I508" i="2"/>
  <c r="I449" i="2"/>
  <c r="I397" i="2"/>
  <c r="I342" i="2"/>
  <c r="I286" i="2"/>
  <c r="I231" i="2"/>
  <c r="I170" i="2"/>
  <c r="I58" i="2"/>
  <c r="I1051" i="2" l="1"/>
  <c r="I1050" i="2"/>
  <c r="I1049" i="2"/>
  <c r="I1048" i="2"/>
  <c r="I1047" i="2"/>
  <c r="I1046" i="2"/>
  <c r="I946" i="2" l="1"/>
  <c r="I945" i="2"/>
  <c r="I944" i="2"/>
  <c r="I943" i="2"/>
  <c r="I857" i="2"/>
  <c r="AX711" i="2"/>
  <c r="AX710" i="2"/>
  <c r="I642" i="2"/>
  <c r="I641" i="2"/>
  <c r="I390" i="2"/>
  <c r="I502" i="2" l="1"/>
  <c r="I463" i="2" l="1"/>
  <c r="I437" i="2" l="1"/>
  <c r="I1114" i="2" l="1"/>
  <c r="I886" i="2" l="1"/>
  <c r="I885" i="2"/>
  <c r="I882" i="2"/>
  <c r="I217" i="2"/>
  <c r="I218" i="2"/>
  <c r="I216" i="2"/>
  <c r="I215" i="2"/>
  <c r="I952" i="2" l="1"/>
  <c r="I119" i="2" l="1"/>
  <c r="I1079" i="2" l="1"/>
  <c r="I849" i="2"/>
  <c r="I801" i="2"/>
  <c r="I569" i="2"/>
  <c r="I568" i="2"/>
  <c r="I898" i="2" l="1"/>
  <c r="I897" i="2"/>
  <c r="I896" i="2"/>
  <c r="I895" i="2"/>
  <c r="I894" i="2"/>
  <c r="I893" i="2"/>
  <c r="I892" i="2"/>
  <c r="I891" i="2"/>
  <c r="I890" i="2"/>
  <c r="I889" i="2"/>
  <c r="I888" i="2"/>
  <c r="I887" i="2"/>
  <c r="F900" i="2"/>
  <c r="F953" i="2" s="1"/>
  <c r="G900" i="2"/>
  <c r="G953" i="2" s="1"/>
  <c r="H900" i="2"/>
  <c r="H953" i="2" s="1"/>
  <c r="J900" i="2"/>
  <c r="J953" i="2" s="1"/>
  <c r="I903" i="2"/>
  <c r="I904" i="2"/>
  <c r="I905" i="2"/>
  <c r="I906" i="2"/>
  <c r="I908" i="2"/>
  <c r="J619" i="2"/>
  <c r="H619" i="2"/>
  <c r="G619" i="2"/>
  <c r="F619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0" i="2"/>
  <c r="I632" i="2" l="1"/>
  <c r="I230" i="2" l="1"/>
  <c r="I229" i="2"/>
  <c r="I228" i="2"/>
  <c r="I227" i="2"/>
  <c r="I226" i="2"/>
  <c r="I225" i="2"/>
  <c r="I224" i="2"/>
  <c r="I223" i="2"/>
  <c r="I222" i="2"/>
  <c r="I221" i="2"/>
  <c r="I220" i="2"/>
  <c r="I766" i="2" l="1"/>
  <c r="I721" i="2"/>
  <c r="I1115" i="2" l="1"/>
  <c r="I1113" i="2"/>
  <c r="I1112" i="2"/>
  <c r="I1064" i="2"/>
  <c r="I1063" i="2"/>
  <c r="I1019" i="2"/>
  <c r="I990" i="2"/>
  <c r="I989" i="2"/>
  <c r="I988" i="2"/>
  <c r="I987" i="2"/>
  <c r="I779" i="2"/>
  <c r="I696" i="2"/>
  <c r="F792" i="2"/>
  <c r="G792" i="2"/>
  <c r="H792" i="2"/>
  <c r="J792" i="2"/>
  <c r="I795" i="2"/>
  <c r="P795" i="2"/>
  <c r="I796" i="2"/>
  <c r="I797" i="2"/>
  <c r="I798" i="2"/>
  <c r="I720" i="2"/>
  <c r="I694" i="2"/>
  <c r="I661" i="2"/>
  <c r="I522" i="2"/>
  <c r="I505" i="2"/>
  <c r="I503" i="2"/>
  <c r="I501" i="2"/>
  <c r="I500" i="2"/>
  <c r="I459" i="2"/>
  <c r="I386" i="2"/>
  <c r="I387" i="2"/>
  <c r="I245" i="2"/>
  <c r="I165" i="2"/>
  <c r="I164" i="2"/>
  <c r="I163" i="2"/>
  <c r="I162" i="2"/>
  <c r="I161" i="2"/>
  <c r="I160" i="2"/>
  <c r="I159" i="2"/>
  <c r="I152" i="2"/>
  <c r="I151" i="2"/>
  <c r="I33" i="2"/>
  <c r="I1032" i="2" l="1"/>
  <c r="I881" i="2" l="1"/>
  <c r="I880" i="2"/>
  <c r="I948" i="2" l="1"/>
  <c r="I1105" i="2" l="1"/>
  <c r="I1104" i="2"/>
  <c r="I566" i="2" l="1"/>
  <c r="J343" i="2" l="1"/>
  <c r="H343" i="2"/>
  <c r="G343" i="2"/>
  <c r="F343" i="2"/>
  <c r="J398" i="2" l="1"/>
  <c r="H398" i="2"/>
  <c r="G398" i="2"/>
  <c r="F398" i="2"/>
  <c r="J1010" i="2"/>
  <c r="H1010" i="2"/>
  <c r="G1010" i="2"/>
  <c r="F1010" i="2"/>
  <c r="J1070" i="2"/>
  <c r="H1070" i="2"/>
  <c r="G1070" i="2"/>
  <c r="F1070" i="2"/>
  <c r="J1121" i="2"/>
  <c r="H1121" i="2"/>
  <c r="G1121" i="2"/>
  <c r="F1121" i="2"/>
  <c r="J509" i="2"/>
  <c r="H509" i="2"/>
  <c r="G509" i="2"/>
  <c r="F509" i="2"/>
  <c r="I493" i="2"/>
  <c r="I492" i="2"/>
  <c r="J450" i="2"/>
  <c r="H450" i="2"/>
  <c r="G450" i="2"/>
  <c r="F450" i="2"/>
  <c r="I293" i="2" l="1"/>
  <c r="J556" i="2"/>
  <c r="H556" i="2"/>
  <c r="G556" i="2"/>
  <c r="F556" i="2"/>
  <c r="I544" i="2"/>
  <c r="I543" i="2"/>
  <c r="J841" i="2"/>
  <c r="I835" i="2"/>
  <c r="H841" i="2"/>
  <c r="G841" i="2"/>
  <c r="F841" i="2"/>
  <c r="J681" i="2" l="1"/>
  <c r="H681" i="2"/>
  <c r="G681" i="2"/>
  <c r="F681" i="2"/>
  <c r="I691" i="2"/>
  <c r="I692" i="2"/>
  <c r="I644" i="2"/>
  <c r="J287" i="2" l="1"/>
  <c r="H287" i="2"/>
  <c r="G287" i="2"/>
  <c r="F287" i="2"/>
  <c r="J232" i="2"/>
  <c r="H232" i="2"/>
  <c r="G232" i="2"/>
  <c r="F232" i="2"/>
  <c r="I37" i="2" l="1"/>
  <c r="I1059" i="2" l="1"/>
  <c r="I960" i="2"/>
  <c r="J171" i="2" l="1"/>
  <c r="H171" i="2"/>
  <c r="G171" i="2"/>
  <c r="F171" i="2"/>
  <c r="J120" i="2"/>
  <c r="H120" i="2"/>
  <c r="G120" i="2"/>
  <c r="F120" i="2"/>
  <c r="I73" i="2"/>
  <c r="I732" i="2" l="1"/>
  <c r="I471" i="2" l="1"/>
  <c r="I1004" i="2" l="1"/>
  <c r="I1001" i="2"/>
  <c r="I1000" i="2"/>
  <c r="I595" i="2"/>
  <c r="I593" i="2"/>
  <c r="I377" i="2"/>
  <c r="I273" i="2"/>
  <c r="I877" i="2"/>
  <c r="I391" i="2"/>
  <c r="I393" i="2"/>
  <c r="I114" i="2"/>
  <c r="I115" i="2"/>
  <c r="I116" i="2"/>
  <c r="I1006" i="2"/>
  <c r="I11" i="2"/>
  <c r="I12" i="2"/>
  <c r="I13" i="2"/>
  <c r="I14" i="2"/>
  <c r="I15" i="2"/>
  <c r="I16" i="2"/>
  <c r="I17" i="2"/>
  <c r="I18" i="2"/>
  <c r="I22" i="2"/>
  <c r="I23" i="2"/>
  <c r="I24" i="2"/>
  <c r="I25" i="2"/>
  <c r="I26" i="2"/>
  <c r="I27" i="2"/>
  <c r="I28" i="2"/>
  <c r="I29" i="2"/>
  <c r="I30" i="2"/>
  <c r="I32" i="2"/>
  <c r="I34" i="2"/>
  <c r="I35" i="2"/>
  <c r="I36" i="2"/>
  <c r="I38" i="2"/>
  <c r="I39" i="2"/>
  <c r="I42" i="2"/>
  <c r="I43" i="2"/>
  <c r="I44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1" i="2"/>
  <c r="I62" i="2"/>
  <c r="I66" i="2"/>
  <c r="I67" i="2"/>
  <c r="I68" i="2"/>
  <c r="I69" i="2"/>
  <c r="I70" i="2"/>
  <c r="I71" i="2"/>
  <c r="I76" i="2"/>
  <c r="I72" i="2"/>
  <c r="I74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3" i="2"/>
  <c r="I104" i="2"/>
  <c r="I107" i="2"/>
  <c r="I108" i="2"/>
  <c r="I109" i="2"/>
  <c r="I110" i="2"/>
  <c r="I111" i="2"/>
  <c r="I112" i="2"/>
  <c r="I113" i="2"/>
  <c r="I117" i="2"/>
  <c r="I118" i="2"/>
  <c r="I123" i="2"/>
  <c r="I124" i="2"/>
  <c r="I125" i="2"/>
  <c r="I126" i="2"/>
  <c r="I127" i="2"/>
  <c r="I129" i="2"/>
  <c r="I132" i="2"/>
  <c r="I133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5" i="2"/>
  <c r="I156" i="2"/>
  <c r="I167" i="2"/>
  <c r="I168" i="2"/>
  <c r="I169" i="2"/>
  <c r="I174" i="2"/>
  <c r="I175" i="2"/>
  <c r="I176" i="2"/>
  <c r="I177" i="2"/>
  <c r="I179" i="2"/>
  <c r="I180" i="2"/>
  <c r="I182" i="2"/>
  <c r="I183" i="2"/>
  <c r="I187" i="2"/>
  <c r="I188" i="2"/>
  <c r="I189" i="2"/>
  <c r="I190" i="2"/>
  <c r="I191" i="2"/>
  <c r="I192" i="2"/>
  <c r="I193" i="2"/>
  <c r="I194" i="2"/>
  <c r="I195" i="2"/>
  <c r="I196" i="2"/>
  <c r="I197" i="2"/>
  <c r="I199" i="2"/>
  <c r="I200" i="2"/>
  <c r="I201" i="2"/>
  <c r="I202" i="2"/>
  <c r="I203" i="2"/>
  <c r="I204" i="2"/>
  <c r="I205" i="2"/>
  <c r="I206" i="2"/>
  <c r="I207" i="2"/>
  <c r="I208" i="2"/>
  <c r="I209" i="2"/>
  <c r="I212" i="2"/>
  <c r="I213" i="2"/>
  <c r="I235" i="2"/>
  <c r="I236" i="2"/>
  <c r="I237" i="2"/>
  <c r="I238" i="2"/>
  <c r="I240" i="2"/>
  <c r="I241" i="2"/>
  <c r="I243" i="2"/>
  <c r="I244" i="2"/>
  <c r="I246" i="2"/>
  <c r="I249" i="2"/>
  <c r="I250" i="2"/>
  <c r="I251" i="2"/>
  <c r="I252" i="2"/>
  <c r="I253" i="2"/>
  <c r="I254" i="2"/>
  <c r="I255" i="2"/>
  <c r="I256" i="2"/>
  <c r="I258" i="2"/>
  <c r="I259" i="2"/>
  <c r="I260" i="2"/>
  <c r="I261" i="2"/>
  <c r="I262" i="2"/>
  <c r="I263" i="2"/>
  <c r="I264" i="2"/>
  <c r="I266" i="2"/>
  <c r="I267" i="2"/>
  <c r="I268" i="2"/>
  <c r="I269" i="2"/>
  <c r="I270" i="2"/>
  <c r="I271" i="2"/>
  <c r="I272" i="2"/>
  <c r="I274" i="2"/>
  <c r="I276" i="2"/>
  <c r="I277" i="2"/>
  <c r="I280" i="2"/>
  <c r="I281" i="2"/>
  <c r="I282" i="2"/>
  <c r="I283" i="2"/>
  <c r="I284" i="2"/>
  <c r="I285" i="2"/>
  <c r="I290" i="2"/>
  <c r="I291" i="2"/>
  <c r="I292" i="2"/>
  <c r="I295" i="2"/>
  <c r="I296" i="2"/>
  <c r="I298" i="2"/>
  <c r="I299" i="2"/>
  <c r="I300" i="2"/>
  <c r="I301" i="2"/>
  <c r="I305" i="2"/>
  <c r="I306" i="2"/>
  <c r="I307" i="2"/>
  <c r="I308" i="2"/>
  <c r="I309" i="2"/>
  <c r="I310" i="2"/>
  <c r="I311" i="2"/>
  <c r="I312" i="2"/>
  <c r="I313" i="2"/>
  <c r="I315" i="2"/>
  <c r="I316" i="2"/>
  <c r="I317" i="2"/>
  <c r="I318" i="2"/>
  <c r="I319" i="2"/>
  <c r="I320" i="2"/>
  <c r="I322" i="2"/>
  <c r="I323" i="2"/>
  <c r="I326" i="2"/>
  <c r="I327" i="2"/>
  <c r="I328" i="2"/>
  <c r="I329" i="2"/>
  <c r="I331" i="2"/>
  <c r="I332" i="2"/>
  <c r="I333" i="2"/>
  <c r="I334" i="2"/>
  <c r="I335" i="2"/>
  <c r="I336" i="2"/>
  <c r="I337" i="2"/>
  <c r="I338" i="2"/>
  <c r="I340" i="2"/>
  <c r="I341" i="2"/>
  <c r="I346" i="2"/>
  <c r="I347" i="2"/>
  <c r="I348" i="2"/>
  <c r="I349" i="2"/>
  <c r="I351" i="2"/>
  <c r="I353" i="2"/>
  <c r="I354" i="2"/>
  <c r="I355" i="2"/>
  <c r="I357" i="2"/>
  <c r="I361" i="2"/>
  <c r="I362" i="2"/>
  <c r="I363" i="2"/>
  <c r="I364" i="2"/>
  <c r="I365" i="2"/>
  <c r="I366" i="2"/>
  <c r="I367" i="2"/>
  <c r="I368" i="2"/>
  <c r="I369" i="2"/>
  <c r="I370" i="2"/>
  <c r="I372" i="2"/>
  <c r="I373" i="2"/>
  <c r="I374" i="2"/>
  <c r="I375" i="2"/>
  <c r="I376" i="2"/>
  <c r="I378" i="2"/>
  <c r="I379" i="2"/>
  <c r="I381" i="2"/>
  <c r="I382" i="2"/>
  <c r="I385" i="2"/>
  <c r="I388" i="2"/>
  <c r="I389" i="2"/>
  <c r="I394" i="2"/>
  <c r="I395" i="2"/>
  <c r="I396" i="2"/>
  <c r="I401" i="2"/>
  <c r="I402" i="2"/>
  <c r="I403" i="2"/>
  <c r="I404" i="2"/>
  <c r="I405" i="2"/>
  <c r="I406" i="2"/>
  <c r="I408" i="2"/>
  <c r="I412" i="2"/>
  <c r="I413" i="2"/>
  <c r="I414" i="2"/>
  <c r="I415" i="2"/>
  <c r="I416" i="2"/>
  <c r="I417" i="2"/>
  <c r="I418" i="2"/>
  <c r="I419" i="2"/>
  <c r="I420" i="2"/>
  <c r="I422" i="2"/>
  <c r="I423" i="2"/>
  <c r="I424" i="2"/>
  <c r="I426" i="2"/>
  <c r="I427" i="2"/>
  <c r="I428" i="2"/>
  <c r="I429" i="2"/>
  <c r="I430" i="2"/>
  <c r="I431" i="2"/>
  <c r="I432" i="2"/>
  <c r="I434" i="2"/>
  <c r="I435" i="2"/>
  <c r="I439" i="2"/>
  <c r="I440" i="2"/>
  <c r="I441" i="2"/>
  <c r="I442" i="2"/>
  <c r="I443" i="2"/>
  <c r="I444" i="2"/>
  <c r="I446" i="2"/>
  <c r="I447" i="2"/>
  <c r="I448" i="2"/>
  <c r="I453" i="2"/>
  <c r="I454" i="2"/>
  <c r="I455" i="2"/>
  <c r="I456" i="2"/>
  <c r="I458" i="2"/>
  <c r="I461" i="2"/>
  <c r="I462" i="2"/>
  <c r="I464" i="2"/>
  <c r="I467" i="2"/>
  <c r="I468" i="2"/>
  <c r="I469" i="2"/>
  <c r="I470" i="2"/>
  <c r="I472" i="2"/>
  <c r="I473" i="2"/>
  <c r="I474" i="2"/>
  <c r="I475" i="2"/>
  <c r="I476" i="2"/>
  <c r="I477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7" i="2"/>
  <c r="I498" i="2"/>
  <c r="I506" i="2"/>
  <c r="I507" i="2"/>
  <c r="I512" i="2"/>
  <c r="I513" i="2"/>
  <c r="I514" i="2"/>
  <c r="I515" i="2"/>
  <c r="I517" i="2"/>
  <c r="I518" i="2"/>
  <c r="I519" i="2"/>
  <c r="I521" i="2"/>
  <c r="I524" i="2"/>
  <c r="I525" i="2"/>
  <c r="I526" i="2"/>
  <c r="I527" i="2"/>
  <c r="I528" i="2"/>
  <c r="I529" i="2"/>
  <c r="I530" i="2"/>
  <c r="I531" i="2"/>
  <c r="I532" i="2"/>
  <c r="I533" i="2"/>
  <c r="I535" i="2"/>
  <c r="I536" i="2"/>
  <c r="I537" i="2"/>
  <c r="I538" i="2"/>
  <c r="I539" i="2"/>
  <c r="I540" i="2"/>
  <c r="I541" i="2"/>
  <c r="I548" i="2"/>
  <c r="I549" i="2"/>
  <c r="I550" i="2"/>
  <c r="I551" i="2"/>
  <c r="I553" i="2"/>
  <c r="I554" i="2"/>
  <c r="I800" i="2"/>
  <c r="I803" i="2"/>
  <c r="I804" i="2"/>
  <c r="I805" i="2"/>
  <c r="I806" i="2"/>
  <c r="I811" i="2"/>
  <c r="I812" i="2"/>
  <c r="I813" i="2"/>
  <c r="I814" i="2"/>
  <c r="I815" i="2"/>
  <c r="I816" i="2"/>
  <c r="I817" i="2"/>
  <c r="I818" i="2"/>
  <c r="I820" i="2"/>
  <c r="I821" i="2"/>
  <c r="I822" i="2"/>
  <c r="I823" i="2"/>
  <c r="I824" i="2"/>
  <c r="I825" i="2"/>
  <c r="I826" i="2"/>
  <c r="I828" i="2"/>
  <c r="I829" i="2"/>
  <c r="I832" i="2"/>
  <c r="I833" i="2"/>
  <c r="I834" i="2"/>
  <c r="I837" i="2"/>
  <c r="I838" i="2"/>
  <c r="I839" i="2"/>
  <c r="I623" i="2"/>
  <c r="I624" i="2"/>
  <c r="I625" i="2"/>
  <c r="I626" i="2"/>
  <c r="I628" i="2"/>
  <c r="I630" i="2"/>
  <c r="I631" i="2"/>
  <c r="I634" i="2"/>
  <c r="I637" i="2"/>
  <c r="I638" i="2"/>
  <c r="I639" i="2"/>
  <c r="I640" i="2"/>
  <c r="I645" i="2"/>
  <c r="I646" i="2"/>
  <c r="I647" i="2"/>
  <c r="I648" i="2"/>
  <c r="I649" i="2"/>
  <c r="I650" i="2"/>
  <c r="I651" i="2"/>
  <c r="I652" i="2"/>
  <c r="I654" i="2"/>
  <c r="I655" i="2"/>
  <c r="I656" i="2"/>
  <c r="I657" i="2"/>
  <c r="I658" i="2"/>
  <c r="I659" i="2"/>
  <c r="I660" i="2"/>
  <c r="I662" i="2"/>
  <c r="I664" i="2"/>
  <c r="I665" i="2"/>
  <c r="I668" i="2"/>
  <c r="I669" i="2"/>
  <c r="I670" i="2"/>
  <c r="I671" i="2"/>
  <c r="I672" i="2"/>
  <c r="I673" i="2"/>
  <c r="I674" i="2"/>
  <c r="I675" i="2"/>
  <c r="I677" i="2"/>
  <c r="I678" i="2"/>
  <c r="I679" i="2"/>
  <c r="I684" i="2"/>
  <c r="I685" i="2"/>
  <c r="I686" i="2"/>
  <c r="I687" i="2"/>
  <c r="I688" i="2"/>
  <c r="I689" i="2"/>
  <c r="I695" i="2"/>
  <c r="I698" i="2"/>
  <c r="I699" i="2"/>
  <c r="I700" i="2"/>
  <c r="I701" i="2"/>
  <c r="I702" i="2"/>
  <c r="I703" i="2"/>
  <c r="I704" i="2"/>
  <c r="I705" i="2"/>
  <c r="I706" i="2"/>
  <c r="I707" i="2"/>
  <c r="I709" i="2"/>
  <c r="I710" i="2"/>
  <c r="I711" i="2"/>
  <c r="I712" i="2"/>
  <c r="I714" i="2"/>
  <c r="I715" i="2"/>
  <c r="I716" i="2"/>
  <c r="I717" i="2"/>
  <c r="I718" i="2"/>
  <c r="I719" i="2"/>
  <c r="I722" i="2"/>
  <c r="I724" i="2"/>
  <c r="I725" i="2"/>
  <c r="I786" i="2"/>
  <c r="I787" i="2"/>
  <c r="I788" i="2"/>
  <c r="I789" i="2"/>
  <c r="I790" i="2"/>
  <c r="I741" i="2"/>
  <c r="I742" i="2"/>
  <c r="I743" i="2"/>
  <c r="I744" i="2"/>
  <c r="I746" i="2"/>
  <c r="I748" i="2"/>
  <c r="I749" i="2"/>
  <c r="I751" i="2"/>
  <c r="I754" i="2"/>
  <c r="I755" i="2"/>
  <c r="I758" i="2"/>
  <c r="I759" i="2"/>
  <c r="I760" i="2"/>
  <c r="I761" i="2"/>
  <c r="I762" i="2"/>
  <c r="I763" i="2"/>
  <c r="I764" i="2"/>
  <c r="I765" i="2"/>
  <c r="I767" i="2"/>
  <c r="I768" i="2"/>
  <c r="I770" i="2"/>
  <c r="I771" i="2"/>
  <c r="I772" i="2"/>
  <c r="I773" i="2"/>
  <c r="I774" i="2"/>
  <c r="I775" i="2"/>
  <c r="I776" i="2"/>
  <c r="I777" i="2"/>
  <c r="I778" i="2"/>
  <c r="I780" i="2"/>
  <c r="I782" i="2"/>
  <c r="I783" i="2"/>
  <c r="I727" i="2"/>
  <c r="I728" i="2"/>
  <c r="I729" i="2"/>
  <c r="I730" i="2"/>
  <c r="I731" i="2"/>
  <c r="I733" i="2"/>
  <c r="I735" i="2"/>
  <c r="I736" i="2"/>
  <c r="I560" i="2"/>
  <c r="I561" i="2"/>
  <c r="I562" i="2"/>
  <c r="I563" i="2"/>
  <c r="I565" i="2"/>
  <c r="I567" i="2"/>
  <c r="I570" i="2"/>
  <c r="I573" i="2"/>
  <c r="I574" i="2"/>
  <c r="I575" i="2"/>
  <c r="I576" i="2"/>
  <c r="I577" i="2"/>
  <c r="I578" i="2"/>
  <c r="I579" i="2"/>
  <c r="I580" i="2"/>
  <c r="I581" i="2"/>
  <c r="I583" i="2"/>
  <c r="I584" i="2"/>
  <c r="I585" i="2"/>
  <c r="I587" i="2"/>
  <c r="I589" i="2"/>
  <c r="I590" i="2"/>
  <c r="I591" i="2"/>
  <c r="I592" i="2"/>
  <c r="I594" i="2"/>
  <c r="I596" i="2"/>
  <c r="I598" i="2"/>
  <c r="I599" i="2"/>
  <c r="I1073" i="2"/>
  <c r="I1074" i="2"/>
  <c r="I1075" i="2"/>
  <c r="I1076" i="2"/>
  <c r="I1078" i="2"/>
  <c r="I1080" i="2"/>
  <c r="I1082" i="2"/>
  <c r="I1084" i="2"/>
  <c r="I1085" i="2"/>
  <c r="I1086" i="2"/>
  <c r="I1087" i="2"/>
  <c r="I1088" i="2"/>
  <c r="I1089" i="2"/>
  <c r="I1090" i="2"/>
  <c r="I1091" i="2"/>
  <c r="I1092" i="2"/>
  <c r="I1101" i="2"/>
  <c r="I1102" i="2"/>
  <c r="I1094" i="2"/>
  <c r="I1095" i="2"/>
  <c r="I1096" i="2"/>
  <c r="I1097" i="2"/>
  <c r="I1098" i="2"/>
  <c r="I1099" i="2"/>
  <c r="I1108" i="2"/>
  <c r="I1109" i="2"/>
  <c r="I1110" i="2"/>
  <c r="I1111" i="2"/>
  <c r="I1117" i="2"/>
  <c r="I1118" i="2"/>
  <c r="I1119" i="2"/>
  <c r="I910" i="2"/>
  <c r="I911" i="2"/>
  <c r="I913" i="2"/>
  <c r="I917" i="2"/>
  <c r="I918" i="2"/>
  <c r="I919" i="2"/>
  <c r="I920" i="2"/>
  <c r="I921" i="2"/>
  <c r="I922" i="2"/>
  <c r="I923" i="2"/>
  <c r="I924" i="2"/>
  <c r="I925" i="2"/>
  <c r="I927" i="2"/>
  <c r="I928" i="2"/>
  <c r="I929" i="2"/>
  <c r="I930" i="2"/>
  <c r="I931" i="2"/>
  <c r="I932" i="2"/>
  <c r="I933" i="2"/>
  <c r="I935" i="2"/>
  <c r="I936" i="2"/>
  <c r="I938" i="2"/>
  <c r="I939" i="2"/>
  <c r="I940" i="2"/>
  <c r="I941" i="2"/>
  <c r="I950" i="2"/>
  <c r="I951" i="2"/>
  <c r="I956" i="2"/>
  <c r="I957" i="2"/>
  <c r="I958" i="2"/>
  <c r="I959" i="2"/>
  <c r="I962" i="2"/>
  <c r="I963" i="2"/>
  <c r="I964" i="2"/>
  <c r="I966" i="2"/>
  <c r="I967" i="2"/>
  <c r="I968" i="2"/>
  <c r="I969" i="2"/>
  <c r="I971" i="2"/>
  <c r="I972" i="2"/>
  <c r="I973" i="2"/>
  <c r="I974" i="2"/>
  <c r="I975" i="2"/>
  <c r="I976" i="2"/>
  <c r="I977" i="2"/>
  <c r="I978" i="2"/>
  <c r="I979" i="2"/>
  <c r="I980" i="2"/>
  <c r="I982" i="2"/>
  <c r="I983" i="2"/>
  <c r="I984" i="2"/>
  <c r="I985" i="2"/>
  <c r="I986" i="2"/>
  <c r="I991" i="2"/>
  <c r="I993" i="2"/>
  <c r="I994" i="2"/>
  <c r="I997" i="2"/>
  <c r="I998" i="2"/>
  <c r="I999" i="2"/>
  <c r="I1002" i="2"/>
  <c r="I1007" i="2"/>
  <c r="I1008" i="2"/>
  <c r="I1013" i="2"/>
  <c r="I1014" i="2"/>
  <c r="I1015" i="2"/>
  <c r="I1016" i="2"/>
  <c r="I1017" i="2"/>
  <c r="I1018" i="2"/>
  <c r="I343" i="2" l="1"/>
  <c r="I287" i="2"/>
  <c r="I232" i="2"/>
  <c r="I171" i="2"/>
  <c r="I953" i="2"/>
  <c r="I1010" i="2"/>
  <c r="I681" i="2"/>
  <c r="I398" i="2"/>
  <c r="I619" i="2"/>
  <c r="I792" i="2"/>
  <c r="I509" i="2"/>
  <c r="I556" i="2"/>
  <c r="I450" i="2"/>
  <c r="I841" i="2"/>
  <c r="I120" i="2"/>
  <c r="I1022" i="2"/>
  <c r="I1023" i="2"/>
  <c r="I1024" i="2"/>
  <c r="I1025" i="2"/>
  <c r="I1026" i="2"/>
  <c r="I1027" i="2"/>
  <c r="I1028" i="2"/>
  <c r="I1029" i="2"/>
  <c r="I1030" i="2"/>
  <c r="I1034" i="2"/>
  <c r="I1035" i="2"/>
  <c r="I1036" i="2"/>
  <c r="I1037" i="2"/>
  <c r="I1038" i="2"/>
  <c r="I1039" i="2"/>
  <c r="I1040" i="2"/>
  <c r="I1041" i="2"/>
  <c r="I1042" i="2"/>
  <c r="I1043" i="2"/>
  <c r="I1044" i="2"/>
  <c r="I1053" i="2"/>
  <c r="I1054" i="2"/>
  <c r="I1056" i="2"/>
  <c r="I1057" i="2"/>
  <c r="I1058" i="2"/>
  <c r="I1060" i="2"/>
  <c r="I1061" i="2"/>
  <c r="I1062" i="2"/>
  <c r="I1065" i="2"/>
  <c r="I1067" i="2"/>
  <c r="I1068" i="2"/>
  <c r="I844" i="2"/>
  <c r="I845" i="2"/>
  <c r="I846" i="2"/>
  <c r="I847" i="2"/>
  <c r="I850" i="2"/>
  <c r="I852" i="2"/>
  <c r="I855" i="2"/>
  <c r="I856" i="2"/>
  <c r="I859" i="2"/>
  <c r="I860" i="2"/>
  <c r="I861" i="2"/>
  <c r="I862" i="2"/>
  <c r="I863" i="2"/>
  <c r="I864" i="2"/>
  <c r="I865" i="2"/>
  <c r="I866" i="2"/>
  <c r="I867" i="2"/>
  <c r="I868" i="2"/>
  <c r="I869" i="2"/>
  <c r="I871" i="2"/>
  <c r="I872" i="2"/>
  <c r="I873" i="2"/>
  <c r="I874" i="2"/>
  <c r="I875" i="2"/>
  <c r="I876" i="2"/>
  <c r="I878" i="2"/>
  <c r="I1070" i="2" l="1"/>
  <c r="I900" i="2"/>
  <c r="G63" i="2"/>
  <c r="J63" i="2"/>
  <c r="I63" i="2"/>
  <c r="F63" i="2"/>
  <c r="H63" i="2"/>
  <c r="H738" i="2"/>
  <c r="I738" i="2"/>
  <c r="G738" i="2"/>
  <c r="F738" i="2"/>
  <c r="J738" i="2"/>
</calcChain>
</file>

<file path=xl/sharedStrings.xml><?xml version="1.0" encoding="utf-8"?>
<sst xmlns="http://schemas.openxmlformats.org/spreadsheetml/2006/main" count="1196" uniqueCount="278">
  <si>
    <t>итого</t>
  </si>
  <si>
    <t xml:space="preserve">  хлеб йодированный</t>
  </si>
  <si>
    <t>Хлеб пшеничный  йодированный</t>
  </si>
  <si>
    <t xml:space="preserve">  сахар</t>
  </si>
  <si>
    <t xml:space="preserve">  масло сливочное</t>
  </si>
  <si>
    <t xml:space="preserve">  молоко</t>
  </si>
  <si>
    <t xml:space="preserve">  сухофрукты</t>
  </si>
  <si>
    <t xml:space="preserve">  мука</t>
  </si>
  <si>
    <t>яйцо</t>
  </si>
  <si>
    <t xml:space="preserve">  масло растительное</t>
  </si>
  <si>
    <t xml:space="preserve">  лук</t>
  </si>
  <si>
    <t>масло растительное</t>
  </si>
  <si>
    <t>лук</t>
  </si>
  <si>
    <t>морковь</t>
  </si>
  <si>
    <t xml:space="preserve">  сметана</t>
  </si>
  <si>
    <t xml:space="preserve">  свекла</t>
  </si>
  <si>
    <t xml:space="preserve">  соль</t>
  </si>
  <si>
    <t xml:space="preserve">  томат</t>
  </si>
  <si>
    <t xml:space="preserve">  морковь</t>
  </si>
  <si>
    <t xml:space="preserve">  капуста</t>
  </si>
  <si>
    <t xml:space="preserve">  картофель</t>
  </si>
  <si>
    <t xml:space="preserve">  чай</t>
  </si>
  <si>
    <t>Каша геркулесовая молочная</t>
  </si>
  <si>
    <t>Хлеб пшеничный йодированный</t>
  </si>
  <si>
    <t xml:space="preserve">  пшено</t>
  </si>
  <si>
    <t>молоко</t>
  </si>
  <si>
    <t xml:space="preserve">  масло  растительное</t>
  </si>
  <si>
    <t xml:space="preserve">  яйцо</t>
  </si>
  <si>
    <t>мука</t>
  </si>
  <si>
    <t xml:space="preserve">  хлеб</t>
  </si>
  <si>
    <t xml:space="preserve">Чай сладкий </t>
  </si>
  <si>
    <t>масло сливочное</t>
  </si>
  <si>
    <t xml:space="preserve">Хлеб пшеничный йодированный </t>
  </si>
  <si>
    <t xml:space="preserve">  рис</t>
  </si>
  <si>
    <t>Каша рисовая молочная</t>
  </si>
  <si>
    <t xml:space="preserve">  творог</t>
  </si>
  <si>
    <t xml:space="preserve">  горох</t>
  </si>
  <si>
    <t>сахар</t>
  </si>
  <si>
    <t xml:space="preserve">  дрожжи</t>
  </si>
  <si>
    <t xml:space="preserve">  хлеб пшеничный йодированный</t>
  </si>
  <si>
    <t xml:space="preserve">  геркулес</t>
  </si>
  <si>
    <t>свекла</t>
  </si>
  <si>
    <t xml:space="preserve">  крупа манная</t>
  </si>
  <si>
    <t>рис</t>
  </si>
  <si>
    <t>томат</t>
  </si>
  <si>
    <t xml:space="preserve">чай </t>
  </si>
  <si>
    <t xml:space="preserve">  крупа пшеничная</t>
  </si>
  <si>
    <t>Каша пшеничная на молоке</t>
  </si>
  <si>
    <t xml:space="preserve">  сгущенка</t>
  </si>
  <si>
    <t xml:space="preserve">  какао-порошок</t>
  </si>
  <si>
    <t>масло слив.</t>
  </si>
  <si>
    <t>Голубцы мясные в томатном соусе</t>
  </si>
  <si>
    <t>зел.горошек</t>
  </si>
  <si>
    <t>огурец маринован</t>
  </si>
  <si>
    <t>картофель</t>
  </si>
  <si>
    <t>Чай с молоком</t>
  </si>
  <si>
    <t xml:space="preserve">  хлеб йодированый </t>
  </si>
  <si>
    <t>Каша пшенная молочная</t>
  </si>
  <si>
    <t>кисель</t>
  </si>
  <si>
    <t>Кисель</t>
  </si>
  <si>
    <t xml:space="preserve">  огурец маринованный</t>
  </si>
  <si>
    <t xml:space="preserve">  крупа перловая</t>
  </si>
  <si>
    <t>Рассольник на кост.бульоне со сметаной</t>
  </si>
  <si>
    <t>Какао</t>
  </si>
  <si>
    <t xml:space="preserve">  крупа гречневая</t>
  </si>
  <si>
    <t>сметана</t>
  </si>
  <si>
    <t xml:space="preserve">  соль йодированная</t>
  </si>
  <si>
    <t>Пирожок с картошкой</t>
  </si>
  <si>
    <t xml:space="preserve">  мука на подливу</t>
  </si>
  <si>
    <t>Каша гречневая вязкая</t>
  </si>
  <si>
    <t>Каша манная молочная</t>
  </si>
  <si>
    <t>выход блюда</t>
  </si>
  <si>
    <t>сыр</t>
  </si>
  <si>
    <t>Хлеб пшеничный с сыром</t>
  </si>
  <si>
    <t>чеснок</t>
  </si>
  <si>
    <t>чай</t>
  </si>
  <si>
    <t xml:space="preserve"> молоко</t>
  </si>
  <si>
    <t>какао</t>
  </si>
  <si>
    <t>какао с молоком</t>
  </si>
  <si>
    <t>Вторник  2-ой день 1 неделя</t>
  </si>
  <si>
    <t>Пятница 5-ый день 1  неделя</t>
  </si>
  <si>
    <t>хлеб пшеничный йодированный</t>
  </si>
  <si>
    <t>Хлеб пшеничный йодированный с сыром</t>
  </si>
  <si>
    <t>Вторник 2-ой день 2 неделя</t>
  </si>
  <si>
    <t>Среда 3-ий день 2  неделя</t>
  </si>
  <si>
    <t>Среда   3-ий день 1  неделя</t>
  </si>
  <si>
    <t>Четверг 4-ый день 2 неделя</t>
  </si>
  <si>
    <t>Хлеб пшеничный  йодированный с сыром</t>
  </si>
  <si>
    <t>Компот с сухофруктами с витамином С</t>
  </si>
  <si>
    <t>дрожжи</t>
  </si>
  <si>
    <t>макароны</t>
  </si>
  <si>
    <t xml:space="preserve"> Хлеб пшеничный йодированный</t>
  </si>
  <si>
    <t xml:space="preserve"> томат</t>
  </si>
  <si>
    <t>фасоль</t>
  </si>
  <si>
    <t>Котлета мясная с подливой</t>
  </si>
  <si>
    <t>масло ратительное</t>
  </si>
  <si>
    <t>Компот с сухофруктами + витамин "С"</t>
  </si>
  <si>
    <t>Компот с сухофруктами +витамин "С"</t>
  </si>
  <si>
    <t>Омлет .Винегрет</t>
  </si>
  <si>
    <t>Компот с сухофруктами + витамином "С"</t>
  </si>
  <si>
    <t>Компот + витамин "С"</t>
  </si>
  <si>
    <t>крупа манная</t>
  </si>
  <si>
    <t>Винегрет:</t>
  </si>
  <si>
    <t xml:space="preserve"> чай</t>
  </si>
  <si>
    <t xml:space="preserve">хлеб йодированый </t>
  </si>
  <si>
    <t xml:space="preserve"> хлеб йодированный</t>
  </si>
  <si>
    <t>пельмени мясные со сметаной</t>
  </si>
  <si>
    <t xml:space="preserve">Борщ на костном бульоне </t>
  </si>
  <si>
    <t>Понедельник 1-ый день 2 неделя</t>
  </si>
  <si>
    <t>Пятница 5-ый день 2 неделя</t>
  </si>
  <si>
    <t>Четверг 4-ый день 1 неделя</t>
  </si>
  <si>
    <t>№ рецептуры</t>
  </si>
  <si>
    <t>жиры</t>
  </si>
  <si>
    <t>белки</t>
  </si>
  <si>
    <t>углеводы</t>
  </si>
  <si>
    <t>сумма руб.</t>
  </si>
  <si>
    <t>Энергетическая ценность, ккал</t>
  </si>
  <si>
    <r>
      <t xml:space="preserve">                             </t>
    </r>
    <r>
      <rPr>
        <b/>
        <sz val="12"/>
        <rFont val="Arial Black"/>
        <family val="2"/>
        <charset val="204"/>
      </rPr>
      <t>Примерное десятидневное меню от 3-х до 7 лет 2016 года</t>
    </r>
  </si>
  <si>
    <t>ЗАВТРАК 8:30</t>
  </si>
  <si>
    <t>печенье</t>
  </si>
  <si>
    <t>ОБЕД 12:00</t>
  </si>
  <si>
    <t>2-ОЙ ЗАВТРАК 10:30</t>
  </si>
  <si>
    <t>Пищевые вещества (гр)</t>
  </si>
  <si>
    <t>норма  всего, в т.ч.</t>
  </si>
  <si>
    <t>прием пищи</t>
  </si>
  <si>
    <t xml:space="preserve">наименование блюда </t>
  </si>
  <si>
    <t>витамин "С"</t>
  </si>
  <si>
    <t>УПЛОТНЕННЫЙ ПОЛДНИК 15:30</t>
  </si>
  <si>
    <t xml:space="preserve">ЗАВТРАК 8:30   </t>
  </si>
  <si>
    <t>Суп лапша домашняя на костн. кур.бульоне</t>
  </si>
  <si>
    <t>Компот с сухофруктами +Витамин "С"</t>
  </si>
  <si>
    <t xml:space="preserve"> соль йодированная</t>
  </si>
  <si>
    <t>хлеб пшеничный йодированный с маслом сливочным</t>
  </si>
  <si>
    <t xml:space="preserve">      Понедельник 1-ый день 1 неделя</t>
  </si>
  <si>
    <t>Сырники  с творогом,сметана</t>
  </si>
  <si>
    <t>Котлета рыбная в томатном соусе с картофельным пюре</t>
  </si>
  <si>
    <t>150/75/50</t>
  </si>
  <si>
    <t>Макароны отварные, сыр</t>
  </si>
  <si>
    <t>Омлет.Винегрет</t>
  </si>
  <si>
    <t>зеленый горошек</t>
  </si>
  <si>
    <t>120/5</t>
  </si>
  <si>
    <t xml:space="preserve">  крупа геркулес</t>
  </si>
  <si>
    <t>чай сладкий с молоком</t>
  </si>
  <si>
    <t>Суп гороховый  на костном-мясном бульоне</t>
  </si>
  <si>
    <t>110/10</t>
  </si>
  <si>
    <t>Чай сладкий с молоком</t>
  </si>
  <si>
    <t>мясо говядины</t>
  </si>
  <si>
    <t>Борщ на  мясном бульоне</t>
  </si>
  <si>
    <t xml:space="preserve">  рыба свежемороженная</t>
  </si>
  <si>
    <t>крупа пшеничная</t>
  </si>
  <si>
    <t>мясо птицы</t>
  </si>
  <si>
    <t>рыба свежемороженная</t>
  </si>
  <si>
    <t>крупа гречневая</t>
  </si>
  <si>
    <t>150/80</t>
  </si>
  <si>
    <t xml:space="preserve">молоко </t>
  </si>
  <si>
    <t>Суп вермешелевый на костном бульоне</t>
  </si>
  <si>
    <t>вермишель</t>
  </si>
  <si>
    <t>Суп пшеничный молочный</t>
  </si>
  <si>
    <t>Суп вермишелевый молочный</t>
  </si>
  <si>
    <t>60/5</t>
  </si>
  <si>
    <t>крупа перловая</t>
  </si>
  <si>
    <t xml:space="preserve">  Хлеб пшеничный йодированный маслом</t>
  </si>
  <si>
    <t>Каша гречневая с молоком</t>
  </si>
  <si>
    <t>Суп весенний со сметаной на к\бульоне</t>
  </si>
  <si>
    <t>Понедельник 1-ый день 3 неделя</t>
  </si>
  <si>
    <t>Вторник 2-ой день 3 неделя</t>
  </si>
  <si>
    <t>Среда 3-ий день 3  неделя</t>
  </si>
  <si>
    <t>Четверг 4-ый день 3 неделя</t>
  </si>
  <si>
    <t>Пятница 5-ый день 3 неделя</t>
  </si>
  <si>
    <t>Каша геркулесовая на молоке</t>
  </si>
  <si>
    <t>геркулес</t>
  </si>
  <si>
    <t>капуста</t>
  </si>
  <si>
    <t>Суп перловый  на костном-мясном бульоне</t>
  </si>
  <si>
    <t xml:space="preserve">  крупа пшено</t>
  </si>
  <si>
    <t>Каша пшенная на молоке</t>
  </si>
  <si>
    <t>Суп молочный рисовый</t>
  </si>
  <si>
    <t>Салат свекольный</t>
  </si>
  <si>
    <t>Каша пшеничная молочная</t>
  </si>
  <si>
    <t xml:space="preserve">  Хлеб пшеничный йодированный </t>
  </si>
  <si>
    <t>Вторник 2-ой день 4неделя</t>
  </si>
  <si>
    <t>Среда 3-ый день 4 неделя</t>
  </si>
  <si>
    <t>Суп харчо на костном-мясном бульоне</t>
  </si>
  <si>
    <t>Четверг4-ий день 4  неделя</t>
  </si>
  <si>
    <t>Котлета рыбная в томатном соусе с пшеничной кашей</t>
  </si>
  <si>
    <t>Суп рисовый  молочный</t>
  </si>
  <si>
    <t>Суп рисовый молочный</t>
  </si>
  <si>
    <t>Салат овощной</t>
  </si>
  <si>
    <t>крупа перловая\пшеничная</t>
  </si>
  <si>
    <t>маринов.огурцы</t>
  </si>
  <si>
    <t>Перловая каша с гуляшом</t>
  </si>
  <si>
    <t>мясо-говядина</t>
  </si>
  <si>
    <t xml:space="preserve">Чай сладкий с молоком </t>
  </si>
  <si>
    <t>Картофельное пюре с говяж.котлетой</t>
  </si>
  <si>
    <t xml:space="preserve">Чай  сладкий </t>
  </si>
  <si>
    <t>80/100</t>
  </si>
  <si>
    <t>40/150</t>
  </si>
  <si>
    <t>50/75/150</t>
  </si>
  <si>
    <t>9/40</t>
  </si>
  <si>
    <t>110/50</t>
  </si>
  <si>
    <t xml:space="preserve">чай сладкий </t>
  </si>
  <si>
    <t xml:space="preserve">Пирожок отварным  мясом </t>
  </si>
  <si>
    <t>180/50</t>
  </si>
  <si>
    <t>Суп хинкал  на костн.бульоне</t>
  </si>
  <si>
    <t>Чай сладкий  с молоком</t>
  </si>
  <si>
    <t xml:space="preserve">крупа пшеничная </t>
  </si>
  <si>
    <t xml:space="preserve">Вареники с творогом и сметаной </t>
  </si>
  <si>
    <t xml:space="preserve">творог </t>
  </si>
  <si>
    <t xml:space="preserve">яйцо </t>
  </si>
  <si>
    <t xml:space="preserve">масло сливочное </t>
  </si>
  <si>
    <t xml:space="preserve">масло растительное </t>
  </si>
  <si>
    <t xml:space="preserve">Со сметаной </t>
  </si>
  <si>
    <t>Суп гороховый  на костном бульоне</t>
  </si>
  <si>
    <t>мясо-говядины</t>
  </si>
  <si>
    <t>Суп - хинкал на курин\бульоне</t>
  </si>
  <si>
    <t>мясо куры</t>
  </si>
  <si>
    <t>Запеканка творожная со сметаной</t>
  </si>
  <si>
    <t>Тушенный картофель с курин. мясом  (соус)</t>
  </si>
  <si>
    <t>Мясо-птицы</t>
  </si>
  <si>
    <t>Салат морковный</t>
  </si>
  <si>
    <t xml:space="preserve">Борщ на костном мясном бульоне </t>
  </si>
  <si>
    <t>Рагу с курицей картофельн пюре</t>
  </si>
  <si>
    <r>
      <t xml:space="preserve">       </t>
    </r>
    <r>
      <rPr>
        <sz val="11"/>
        <rFont val="Arial Black"/>
        <family val="2"/>
        <charset val="204"/>
      </rPr>
      <t xml:space="preserve">                               </t>
    </r>
    <r>
      <rPr>
        <sz val="12"/>
        <rFont val="Arial Black"/>
        <family val="2"/>
        <charset val="204"/>
      </rPr>
      <t>Примерное двадцатидневное меню от 3-х до 7 лет</t>
    </r>
  </si>
  <si>
    <t xml:space="preserve">        Приложение №12 к СанПиН 2.4.1.3049-13</t>
  </si>
  <si>
    <t xml:space="preserve">Чай </t>
  </si>
  <si>
    <t>огур.маринован.</t>
  </si>
  <si>
    <t xml:space="preserve"> хлеб пшеничный йодированный</t>
  </si>
  <si>
    <t>Рагу с филе курицы с овощ.рагу</t>
  </si>
  <si>
    <t xml:space="preserve"> печенье с молоком</t>
  </si>
  <si>
    <t>Суп вермешелев. молочный</t>
  </si>
  <si>
    <t>мак издел (вермиш)</t>
  </si>
  <si>
    <t>Плов с мясом + Салат</t>
  </si>
  <si>
    <t>Салат  "Свекольный"</t>
  </si>
  <si>
    <t>печенье с молоком</t>
  </si>
  <si>
    <t>Суп " Свекольник"</t>
  </si>
  <si>
    <t xml:space="preserve">Плов с курицей  </t>
  </si>
  <si>
    <t>Картофельное пюре + салат</t>
  </si>
  <si>
    <t>Картофель</t>
  </si>
  <si>
    <t>соль</t>
  </si>
  <si>
    <t xml:space="preserve">салат </t>
  </si>
  <si>
    <t>Хлеб пшеничный йодированный  + Сыр</t>
  </si>
  <si>
    <t>Макароны отварные + салат</t>
  </si>
  <si>
    <t xml:space="preserve">печенье </t>
  </si>
  <si>
    <t>Суп молочный вермешелв.</t>
  </si>
  <si>
    <t>мак.издел (вермиш)</t>
  </si>
  <si>
    <t>Овощное рагу  с говядин.</t>
  </si>
  <si>
    <t>Завтрак 8:30</t>
  </si>
  <si>
    <t>Тушеная капуста с мясной тефтел.</t>
  </si>
  <si>
    <t>50/140</t>
  </si>
  <si>
    <t xml:space="preserve">     понедельник 1-ый день 4 неделя</t>
  </si>
  <si>
    <t>Каша гречневая молочная</t>
  </si>
  <si>
    <t>Суп рисовый на молоке</t>
  </si>
  <si>
    <t>Суп  фасолевый с вермишел. на кост.бульоне</t>
  </si>
  <si>
    <t>Пирожок с капустой</t>
  </si>
  <si>
    <t>Чай сладкий</t>
  </si>
  <si>
    <t>Пятница 5-ый день 4  неделя</t>
  </si>
  <si>
    <t>Вареники с картошкой</t>
  </si>
  <si>
    <t xml:space="preserve">                                                                           Компот с сухофруктами с витамином С</t>
  </si>
  <si>
    <t>Голубцы мясные в томатном соусе со сметаной</t>
  </si>
  <si>
    <t>Борщ на костном бульоне со сметаной</t>
  </si>
  <si>
    <t xml:space="preserve">Салат "Винегрет" </t>
  </si>
  <si>
    <t>Чай сладкий сладкий</t>
  </si>
  <si>
    <t>Плов с говядин.</t>
  </si>
  <si>
    <t>40/10</t>
  </si>
  <si>
    <t>30/100</t>
  </si>
  <si>
    <t>90/10</t>
  </si>
  <si>
    <t>Фрукты свежие</t>
  </si>
  <si>
    <t>Макароны отварные + винегрет</t>
  </si>
  <si>
    <t>50/10</t>
  </si>
  <si>
    <t xml:space="preserve">Котлета рыбная в томатном соусе с </t>
  </si>
  <si>
    <t xml:space="preserve">Салат </t>
  </si>
  <si>
    <t>Картофель запеченный с яйцом</t>
  </si>
  <si>
    <t>Салат зимний</t>
  </si>
  <si>
    <t xml:space="preserve">  зел.горошек</t>
  </si>
  <si>
    <t>Салат Зимний</t>
  </si>
  <si>
    <t>Омлет +Салат</t>
  </si>
  <si>
    <t>салат морковный</t>
  </si>
  <si>
    <t>фрукты свежие</t>
  </si>
  <si>
    <t>салат Зимний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</si>
</sst>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Black"/>
      <family val="2"/>
      <charset val="204"/>
    </font>
    <font>
      <b/>
      <sz val="11"/>
      <name val="Arial Black"/>
      <family val="2"/>
      <charset val="204"/>
    </font>
    <font>
      <b/>
      <sz val="9"/>
      <name val="Arial Black"/>
      <family val="2"/>
      <charset val="204"/>
    </font>
    <font>
      <sz val="10"/>
      <name val="Arial Black"/>
      <family val="2"/>
      <charset val="204"/>
    </font>
    <font>
      <sz val="11"/>
      <name val="Arial Black"/>
      <family val="2"/>
      <charset val="204"/>
    </font>
    <font>
      <sz val="12"/>
      <name val="Arial Black"/>
      <family val="2"/>
      <charset val="204"/>
    </font>
    <font>
      <b/>
      <sz val="12"/>
      <name val="Arial Black"/>
      <family val="2"/>
      <charset val="204"/>
    </font>
    <font>
      <sz val="8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 Black"/>
      <family val="2"/>
      <charset val="204"/>
    </font>
    <font>
      <sz val="9"/>
      <name val="Arial Black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u/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b/>
      <sz val="11"/>
      <name val="Arial Cyr"/>
      <charset val="204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u/>
      <sz val="11"/>
      <name val="Calibri"/>
      <family val="2"/>
      <charset val="204"/>
      <scheme val="minor"/>
    </font>
    <font>
      <sz val="11"/>
      <name val="Arial Cyr"/>
      <charset val="204"/>
    </font>
    <font>
      <sz val="10"/>
      <name val="Arial Cyr"/>
      <charset val="204"/>
    </font>
    <font>
      <b/>
      <u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11" fillId="0" borderId="0" xfId="0" applyFont="1" applyBorder="1"/>
    <xf numFmtId="0" fontId="0" fillId="0" borderId="0" xfId="0" applyBorder="1" applyAlignment="1">
      <alignment horizontal="center"/>
    </xf>
    <xf numFmtId="0" fontId="8" fillId="0" borderId="10" xfId="0" applyFont="1" applyBorder="1" applyAlignment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6" xfId="0" applyFont="1" applyBorder="1" applyAlignment="1">
      <alignment vertical="top" wrapText="1"/>
    </xf>
    <xf numFmtId="0" fontId="8" fillId="0" borderId="4" xfId="0" applyFont="1" applyBorder="1" applyAlignment="1"/>
    <xf numFmtId="0" fontId="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20" fillId="0" borderId="6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Fill="1" applyBorder="1"/>
    <xf numFmtId="0" fontId="0" fillId="0" borderId="4" xfId="0" applyBorder="1"/>
    <xf numFmtId="0" fontId="0" fillId="0" borderId="12" xfId="0" applyBorder="1"/>
    <xf numFmtId="0" fontId="0" fillId="0" borderId="0" xfId="0" applyFill="1" applyBorder="1"/>
    <xf numFmtId="0" fontId="17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20" fillId="0" borderId="6" xfId="0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25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16" fillId="0" borderId="0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" fillId="2" borderId="0" xfId="0" applyFont="1" applyFill="1" applyBorder="1"/>
    <xf numFmtId="0" fontId="16" fillId="2" borderId="0" xfId="0" applyFon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11" fillId="0" borderId="0" xfId="0" applyNumberFormat="1" applyFont="1" applyBorder="1"/>
    <xf numFmtId="49" fontId="0" fillId="0" borderId="6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0" fontId="0" fillId="0" borderId="8" xfId="0" applyBorder="1"/>
    <xf numFmtId="0" fontId="1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/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164" fontId="5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top" wrapText="1"/>
    </xf>
    <xf numFmtId="0" fontId="0" fillId="0" borderId="2" xfId="0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3" borderId="13" xfId="0" applyFont="1" applyFill="1" applyBorder="1" applyAlignment="1">
      <alignment wrapText="1"/>
    </xf>
    <xf numFmtId="0" fontId="0" fillId="3" borderId="14" xfId="0" applyFill="1" applyBorder="1"/>
    <xf numFmtId="0" fontId="3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2" fontId="14" fillId="3" borderId="14" xfId="0" applyNumberFormat="1" applyFont="1" applyFill="1" applyBorder="1" applyAlignment="1">
      <alignment horizontal="center" vertical="center"/>
    </xf>
    <xf numFmtId="164" fontId="29" fillId="3" borderId="14" xfId="0" applyNumberFormat="1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wrapText="1"/>
    </xf>
    <xf numFmtId="0" fontId="0" fillId="3" borderId="20" xfId="0" applyFill="1" applyBorder="1"/>
    <xf numFmtId="0" fontId="3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2" fontId="14" fillId="3" borderId="20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1" fillId="0" borderId="13" xfId="0" applyFont="1" applyBorder="1" applyAlignment="1">
      <alignment wrapText="1"/>
    </xf>
    <xf numFmtId="0" fontId="20" fillId="0" borderId="24" xfId="0" applyFont="1" applyBorder="1" applyAlignment="1">
      <alignment horizontal="left" vertical="top" wrapText="1"/>
    </xf>
    <xf numFmtId="0" fontId="0" fillId="0" borderId="25" xfId="0" applyBorder="1"/>
    <xf numFmtId="0" fontId="3" fillId="2" borderId="2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/>
    <xf numFmtId="0" fontId="0" fillId="0" borderId="5" xfId="0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2" fillId="3" borderId="14" xfId="0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2" fontId="22" fillId="3" borderId="14" xfId="0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1" fillId="3" borderId="6" xfId="0" applyFont="1" applyFill="1" applyBorder="1" applyAlignment="1">
      <alignment wrapText="1"/>
    </xf>
    <xf numFmtId="0" fontId="0" fillId="3" borderId="6" xfId="0" applyFill="1" applyBorder="1"/>
    <xf numFmtId="0" fontId="3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1" fillId="0" borderId="27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2" fontId="22" fillId="0" borderId="6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3" fillId="0" borderId="28" xfId="0" applyFont="1" applyBorder="1" applyAlignment="1">
      <alignment horizontal="left"/>
    </xf>
    <xf numFmtId="0" fontId="27" fillId="0" borderId="28" xfId="0" applyFont="1" applyBorder="1" applyAlignment="1">
      <alignment horizontal="left"/>
    </xf>
    <xf numFmtId="0" fontId="1" fillId="0" borderId="28" xfId="0" applyFont="1" applyBorder="1"/>
    <xf numFmtId="0" fontId="0" fillId="0" borderId="28" xfId="0" applyBorder="1"/>
    <xf numFmtId="0" fontId="0" fillId="0" borderId="27" xfId="0" applyBorder="1"/>
    <xf numFmtId="0" fontId="32" fillId="0" borderId="28" xfId="0" applyFont="1" applyBorder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8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5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25"/>
  <sheetViews>
    <sheetView tabSelected="1" workbookViewId="0">
      <pane xSplit="3" ySplit="10" topLeftCell="D641" activePane="bottomRight" state="frozen"/>
      <selection pane="topRight" activeCell="D1" sqref="D1"/>
      <selection pane="bottomLeft" activeCell="A11" sqref="A11"/>
      <selection pane="bottomRight" activeCell="H214" sqref="H214"/>
    </sheetView>
  </sheetViews>
  <sheetFormatPr defaultRowHeight="12.75" x14ac:dyDescent="0.2"/>
  <cols>
    <col min="1" max="1" width="9.5703125" customWidth="1"/>
    <col min="2" max="2" width="10" hidden="1" customWidth="1"/>
    <col min="3" max="3" width="35.85546875" customWidth="1"/>
    <col min="4" max="4" width="9" customWidth="1"/>
    <col min="5" max="5" width="7.85546875" customWidth="1"/>
    <col min="6" max="8" width="5.85546875" customWidth="1"/>
    <col min="9" max="9" width="11.85546875" customWidth="1"/>
    <col min="10" max="10" width="7.28515625" customWidth="1"/>
    <col min="11" max="11" width="5.140625" customWidth="1"/>
    <col min="12" max="12" width="6.5703125" customWidth="1"/>
    <col min="15" max="15" width="0.28515625" customWidth="1"/>
    <col min="16" max="18" width="9.140625" hidden="1" customWidth="1"/>
    <col min="19" max="19" width="12.42578125" hidden="1" customWidth="1"/>
    <col min="20" max="45" width="9.140625" hidden="1" customWidth="1"/>
    <col min="46" max="46" width="9.5703125" customWidth="1"/>
    <col min="47" max="47" width="16" customWidth="1"/>
    <col min="49" max="49" width="12.5703125" customWidth="1"/>
  </cols>
  <sheetData>
    <row r="1" spans="1:51" x14ac:dyDescent="0.2">
      <c r="C1" s="4"/>
      <c r="D1" s="4"/>
      <c r="E1" s="4"/>
      <c r="F1" s="16" t="s">
        <v>222</v>
      </c>
      <c r="G1" s="16"/>
      <c r="H1" s="16"/>
      <c r="I1" s="16"/>
      <c r="J1" s="4"/>
    </row>
    <row r="2" spans="1:51" hidden="1" x14ac:dyDescent="0.2">
      <c r="C2" s="4"/>
      <c r="D2" s="4"/>
      <c r="E2" s="4"/>
      <c r="F2" s="4"/>
      <c r="G2" s="4"/>
      <c r="H2" s="4"/>
      <c r="I2" s="4"/>
      <c r="J2" s="4"/>
    </row>
    <row r="3" spans="1:51" ht="24.75" hidden="1" customHeight="1" x14ac:dyDescent="0.4">
      <c r="B3" s="8" t="s">
        <v>117</v>
      </c>
      <c r="C3" s="13"/>
      <c r="D3" s="13"/>
      <c r="E3" s="13"/>
      <c r="F3" s="13"/>
      <c r="G3" s="13"/>
      <c r="H3" s="13"/>
      <c r="I3" s="13"/>
      <c r="J3" s="13"/>
      <c r="K3" s="4"/>
      <c r="L3" s="4"/>
    </row>
    <row r="4" spans="1:51" ht="0.75" hidden="1" customHeight="1" thickBot="1" x14ac:dyDescent="0.25">
      <c r="B4" s="9"/>
      <c r="C4" s="335"/>
      <c r="D4" s="335"/>
      <c r="E4" s="336"/>
      <c r="F4" s="336"/>
      <c r="G4" s="336"/>
      <c r="H4" s="336"/>
      <c r="I4" s="336"/>
      <c r="J4" s="336"/>
      <c r="K4" s="2"/>
      <c r="L4" s="4"/>
    </row>
    <row r="5" spans="1:51" ht="0.75" hidden="1" customHeight="1" thickBot="1" x14ac:dyDescent="0.25">
      <c r="B5" s="9"/>
      <c r="C5" s="7"/>
      <c r="D5" s="7"/>
      <c r="E5" s="7"/>
      <c r="F5" s="7"/>
      <c r="G5" s="7"/>
      <c r="H5" s="7"/>
      <c r="I5" s="7"/>
      <c r="J5" s="10"/>
      <c r="K5" s="2"/>
      <c r="L5" s="4"/>
    </row>
    <row r="6" spans="1:51" ht="19.5" customHeight="1" x14ac:dyDescent="0.4">
      <c r="B6" s="4"/>
      <c r="C6" s="15" t="s">
        <v>221</v>
      </c>
      <c r="D6" s="10"/>
      <c r="E6" s="10"/>
      <c r="F6" s="10"/>
      <c r="G6" s="10"/>
      <c r="H6" s="10"/>
      <c r="I6" s="10"/>
      <c r="J6" s="11"/>
      <c r="K6" s="4"/>
      <c r="L6" s="4"/>
    </row>
    <row r="7" spans="1:51" ht="21" customHeight="1" x14ac:dyDescent="0.2">
      <c r="A7" s="339" t="s">
        <v>124</v>
      </c>
      <c r="B7" s="23"/>
      <c r="C7" s="337" t="s">
        <v>125</v>
      </c>
      <c r="D7" s="333" t="s">
        <v>71</v>
      </c>
      <c r="E7" s="333" t="s">
        <v>122</v>
      </c>
      <c r="F7" s="333"/>
      <c r="G7" s="333"/>
      <c r="H7" s="333"/>
      <c r="I7" s="333" t="s">
        <v>115</v>
      </c>
      <c r="J7" s="333" t="s">
        <v>116</v>
      </c>
      <c r="K7" s="331" t="s">
        <v>111</v>
      </c>
      <c r="L7" s="331" t="s">
        <v>126</v>
      </c>
    </row>
    <row r="8" spans="1:51" ht="65.25" customHeight="1" thickBot="1" x14ac:dyDescent="0.25">
      <c r="A8" s="340"/>
      <c r="B8" s="130"/>
      <c r="C8" s="338"/>
      <c r="D8" s="334"/>
      <c r="E8" s="131" t="s">
        <v>123</v>
      </c>
      <c r="F8" s="131" t="s">
        <v>113</v>
      </c>
      <c r="G8" s="131" t="s">
        <v>114</v>
      </c>
      <c r="H8" s="131" t="s">
        <v>112</v>
      </c>
      <c r="I8" s="334"/>
      <c r="J8" s="334"/>
      <c r="K8" s="332"/>
      <c r="L8" s="332"/>
      <c r="Q8" s="4"/>
      <c r="R8" s="4"/>
    </row>
    <row r="9" spans="1:51" ht="27" customHeight="1" thickBot="1" x14ac:dyDescent="0.25">
      <c r="A9" s="134" t="s">
        <v>128</v>
      </c>
      <c r="B9" s="135"/>
      <c r="C9" s="136" t="s">
        <v>133</v>
      </c>
      <c r="D9" s="137"/>
      <c r="E9" s="113"/>
      <c r="F9" s="109"/>
      <c r="G9" s="109"/>
      <c r="H9" s="109"/>
      <c r="I9" s="138"/>
      <c r="J9" s="114"/>
      <c r="K9" s="109"/>
      <c r="L9" s="110"/>
      <c r="AW9" s="330"/>
      <c r="AX9" s="330"/>
    </row>
    <row r="10" spans="1:51" ht="18.75" customHeight="1" x14ac:dyDescent="0.2">
      <c r="A10" s="132"/>
      <c r="B10" s="1"/>
      <c r="C10" s="115" t="s">
        <v>185</v>
      </c>
      <c r="D10" s="118">
        <v>200</v>
      </c>
      <c r="E10" s="63"/>
      <c r="F10" s="120"/>
      <c r="G10" s="120"/>
      <c r="H10" s="120"/>
      <c r="I10" s="133"/>
      <c r="J10" s="120"/>
      <c r="K10" s="120"/>
      <c r="L10" s="120"/>
      <c r="V10" s="4"/>
      <c r="AU10" s="4"/>
      <c r="AW10" s="66"/>
      <c r="AX10" s="18"/>
    </row>
    <row r="11" spans="1:51" ht="18.75" customHeight="1" x14ac:dyDescent="0.2">
      <c r="A11" s="24"/>
      <c r="B11" s="3"/>
      <c r="C11" s="29" t="s">
        <v>43</v>
      </c>
      <c r="D11" s="28"/>
      <c r="E11" s="52">
        <v>20</v>
      </c>
      <c r="F11" s="29">
        <v>1.4</v>
      </c>
      <c r="G11" s="29">
        <v>15.46</v>
      </c>
      <c r="H11" s="29">
        <v>0.12</v>
      </c>
      <c r="I11" s="30">
        <f t="shared" ref="I11:I17" si="0">E11*AT11</f>
        <v>1040</v>
      </c>
      <c r="J11" s="29">
        <v>64.599999999999994</v>
      </c>
      <c r="K11" s="5"/>
      <c r="L11" s="5"/>
      <c r="AT11">
        <v>52</v>
      </c>
      <c r="AU11" s="6"/>
      <c r="AW11" s="67"/>
      <c r="AX11" s="18"/>
    </row>
    <row r="12" spans="1:51" ht="15" x14ac:dyDescent="0.2">
      <c r="A12" s="24"/>
      <c r="B12" s="3"/>
      <c r="C12" s="29" t="s">
        <v>4</v>
      </c>
      <c r="D12" s="28"/>
      <c r="E12" s="52">
        <v>4</v>
      </c>
      <c r="F12" s="29">
        <v>2.4E-2</v>
      </c>
      <c r="G12" s="29">
        <v>7.1999999999999995E-2</v>
      </c>
      <c r="H12" s="29">
        <v>6.6</v>
      </c>
      <c r="I12" s="30">
        <f t="shared" si="0"/>
        <v>1200</v>
      </c>
      <c r="J12" s="29">
        <v>29.92</v>
      </c>
      <c r="K12" s="5"/>
      <c r="L12" s="5"/>
      <c r="AT12">
        <v>300</v>
      </c>
      <c r="AU12" s="6"/>
      <c r="AW12" s="67"/>
      <c r="AX12" s="18"/>
      <c r="AY12" s="4"/>
    </row>
    <row r="13" spans="1:51" ht="15" x14ac:dyDescent="0.2">
      <c r="A13" s="24"/>
      <c r="B13" s="3"/>
      <c r="C13" s="29" t="s">
        <v>5</v>
      </c>
      <c r="D13" s="28"/>
      <c r="E13" s="52">
        <v>200</v>
      </c>
      <c r="F13" s="29">
        <v>5.6</v>
      </c>
      <c r="G13" s="29">
        <v>9.4</v>
      </c>
      <c r="H13" s="29">
        <v>6.4</v>
      </c>
      <c r="I13" s="30">
        <f t="shared" si="0"/>
        <v>9600</v>
      </c>
      <c r="J13" s="29">
        <v>11.6</v>
      </c>
      <c r="K13" s="5"/>
      <c r="L13" s="5"/>
      <c r="S13" s="4"/>
      <c r="AT13">
        <v>48</v>
      </c>
      <c r="AU13" s="6"/>
      <c r="AW13" s="67"/>
      <c r="AX13" s="18"/>
      <c r="AY13" s="4"/>
    </row>
    <row r="14" spans="1:51" ht="15" x14ac:dyDescent="0.2">
      <c r="A14" s="24"/>
      <c r="B14" s="3"/>
      <c r="C14" s="29" t="s">
        <v>3</v>
      </c>
      <c r="D14" s="28"/>
      <c r="E14" s="52">
        <v>5</v>
      </c>
      <c r="F14" s="29"/>
      <c r="G14" s="29">
        <v>4.99</v>
      </c>
      <c r="H14" s="29"/>
      <c r="I14" s="30">
        <f t="shared" si="0"/>
        <v>230</v>
      </c>
      <c r="J14" s="29">
        <v>18.7</v>
      </c>
      <c r="K14" s="5"/>
      <c r="L14" s="5"/>
      <c r="AT14">
        <v>46</v>
      </c>
      <c r="AU14" s="6"/>
      <c r="AW14" s="67"/>
      <c r="AX14" s="18"/>
    </row>
    <row r="15" spans="1:51" ht="15" x14ac:dyDescent="0.2">
      <c r="A15" s="24"/>
      <c r="B15" s="3"/>
      <c r="C15" s="14" t="s">
        <v>82</v>
      </c>
      <c r="D15" s="28" t="s">
        <v>262</v>
      </c>
      <c r="E15" s="52"/>
      <c r="F15" s="5"/>
      <c r="G15" s="5"/>
      <c r="H15" s="29"/>
      <c r="I15" s="30">
        <f t="shared" si="0"/>
        <v>0</v>
      </c>
      <c r="J15" s="5"/>
      <c r="K15" s="5"/>
      <c r="L15" s="5"/>
      <c r="AU15" s="4"/>
      <c r="AW15" s="68"/>
      <c r="AX15" s="18"/>
    </row>
    <row r="16" spans="1:51" ht="15" x14ac:dyDescent="0.2">
      <c r="A16" s="24"/>
      <c r="B16" s="3"/>
      <c r="C16" s="29" t="s">
        <v>81</v>
      </c>
      <c r="D16" s="28"/>
      <c r="E16" s="52">
        <v>40</v>
      </c>
      <c r="F16" s="29">
        <v>3.32</v>
      </c>
      <c r="G16" s="29">
        <v>19.239999999999998</v>
      </c>
      <c r="H16" s="29">
        <v>0.52</v>
      </c>
      <c r="I16" s="30">
        <f t="shared" si="0"/>
        <v>1332</v>
      </c>
      <c r="J16" s="29">
        <v>90.8</v>
      </c>
      <c r="K16" s="5"/>
      <c r="L16" s="5"/>
      <c r="AT16">
        <v>33.299999999999997</v>
      </c>
      <c r="AU16" s="6"/>
      <c r="AW16" s="67"/>
      <c r="AX16" s="18"/>
    </row>
    <row r="17" spans="1:50" ht="15" x14ac:dyDescent="0.2">
      <c r="A17" s="24"/>
      <c r="B17" s="3"/>
      <c r="C17" s="29" t="s">
        <v>72</v>
      </c>
      <c r="D17" s="28"/>
      <c r="E17" s="52">
        <v>10</v>
      </c>
      <c r="F17" s="29">
        <v>26.8</v>
      </c>
      <c r="G17" s="29"/>
      <c r="H17" s="29">
        <v>2.73</v>
      </c>
      <c r="I17" s="30">
        <f t="shared" si="0"/>
        <v>3500</v>
      </c>
      <c r="J17" s="29">
        <v>36.1</v>
      </c>
      <c r="K17" s="5"/>
      <c r="L17" s="5"/>
      <c r="AT17">
        <v>350</v>
      </c>
      <c r="AU17" s="6"/>
      <c r="AW17" s="67"/>
      <c r="AX17" s="18"/>
    </row>
    <row r="18" spans="1:50" ht="33.75" customHeight="1" x14ac:dyDescent="0.2">
      <c r="A18" s="316" t="s">
        <v>121</v>
      </c>
      <c r="B18" s="12"/>
      <c r="C18" s="341" t="s">
        <v>25</v>
      </c>
      <c r="D18" s="320">
        <v>100</v>
      </c>
      <c r="E18" s="322">
        <v>100</v>
      </c>
      <c r="F18" s="328">
        <v>0.4</v>
      </c>
      <c r="G18" s="328">
        <v>10.199999999999999</v>
      </c>
      <c r="H18" s="328">
        <v>0</v>
      </c>
      <c r="I18" s="310">
        <f>E18*AT19</f>
        <v>4800</v>
      </c>
      <c r="J18" s="328">
        <v>41.4</v>
      </c>
      <c r="K18" s="314"/>
      <c r="L18" s="314"/>
      <c r="R18" s="4"/>
      <c r="AU18" s="6"/>
      <c r="AW18" s="69"/>
      <c r="AX18" s="18"/>
    </row>
    <row r="19" spans="1:50" ht="13.5" customHeight="1" x14ac:dyDescent="0.2">
      <c r="A19" s="317"/>
      <c r="B19" s="12"/>
      <c r="C19" s="342"/>
      <c r="D19" s="321"/>
      <c r="E19" s="323"/>
      <c r="F19" s="329"/>
      <c r="G19" s="329"/>
      <c r="H19" s="329"/>
      <c r="I19" s="311"/>
      <c r="J19" s="329"/>
      <c r="K19" s="315"/>
      <c r="L19" s="315"/>
      <c r="R19" s="4"/>
      <c r="AT19">
        <v>48</v>
      </c>
      <c r="AU19" s="6"/>
      <c r="AW19" s="69"/>
      <c r="AX19" s="18"/>
    </row>
    <row r="20" spans="1:50" ht="22.5" customHeight="1" x14ac:dyDescent="0.2">
      <c r="A20" s="316" t="s">
        <v>120</v>
      </c>
      <c r="B20" s="3"/>
      <c r="C20" s="345" t="s">
        <v>129</v>
      </c>
      <c r="D20" s="320">
        <v>200</v>
      </c>
      <c r="E20" s="322"/>
      <c r="F20" s="314"/>
      <c r="G20" s="314"/>
      <c r="H20" s="328"/>
      <c r="I20" s="310"/>
      <c r="J20" s="312"/>
      <c r="K20" s="314"/>
      <c r="L20" s="314"/>
      <c r="AU20" s="4"/>
      <c r="AW20" s="70"/>
      <c r="AX20" s="18"/>
    </row>
    <row r="21" spans="1:50" ht="21" customHeight="1" x14ac:dyDescent="0.2">
      <c r="A21" s="317"/>
      <c r="B21" s="3"/>
      <c r="C21" s="346"/>
      <c r="D21" s="321"/>
      <c r="E21" s="323"/>
      <c r="F21" s="315"/>
      <c r="G21" s="315"/>
      <c r="H21" s="329"/>
      <c r="I21" s="311"/>
      <c r="J21" s="313"/>
      <c r="K21" s="315"/>
      <c r="L21" s="315"/>
      <c r="T21" s="4"/>
      <c r="U21" s="4"/>
      <c r="AU21" s="4"/>
      <c r="AW21" s="71"/>
      <c r="AX21" s="18"/>
    </row>
    <row r="22" spans="1:50" ht="15" x14ac:dyDescent="0.2">
      <c r="A22" s="24"/>
      <c r="B22" s="3"/>
      <c r="C22" s="29" t="s">
        <v>7</v>
      </c>
      <c r="D22" s="28"/>
      <c r="E22" s="52">
        <v>20</v>
      </c>
      <c r="F22" s="29">
        <v>2.65</v>
      </c>
      <c r="G22" s="29">
        <v>18.3</v>
      </c>
      <c r="H22" s="29">
        <v>0.32500000000000001</v>
      </c>
      <c r="I22" s="30">
        <f t="shared" ref="I22:I30" si="1">E22*AT22</f>
        <v>520</v>
      </c>
      <c r="J22" s="29">
        <v>82.25</v>
      </c>
      <c r="K22" s="5"/>
      <c r="L22" s="5"/>
      <c r="T22" s="4"/>
      <c r="U22" s="4"/>
      <c r="AT22">
        <v>26</v>
      </c>
      <c r="AU22" s="6"/>
      <c r="AW22" s="67"/>
      <c r="AX22" s="18"/>
    </row>
    <row r="23" spans="1:50" ht="15" x14ac:dyDescent="0.2">
      <c r="A23" s="24"/>
      <c r="B23" s="3"/>
      <c r="C23" s="29" t="s">
        <v>150</v>
      </c>
      <c r="D23" s="28"/>
      <c r="E23" s="52">
        <v>65</v>
      </c>
      <c r="F23" s="29">
        <v>4.45</v>
      </c>
      <c r="G23" s="29"/>
      <c r="H23" s="29">
        <v>1.55</v>
      </c>
      <c r="I23" s="30">
        <f t="shared" si="1"/>
        <v>8450</v>
      </c>
      <c r="J23" s="29">
        <v>33.5</v>
      </c>
      <c r="K23" s="5"/>
      <c r="L23" s="5"/>
      <c r="S23" s="4"/>
      <c r="T23" s="4"/>
      <c r="U23" s="4"/>
      <c r="AT23">
        <v>130</v>
      </c>
      <c r="AU23" s="6"/>
      <c r="AW23" s="67"/>
      <c r="AX23" s="18"/>
    </row>
    <row r="24" spans="1:50" ht="15" x14ac:dyDescent="0.2">
      <c r="A24" s="24"/>
      <c r="B24" s="3"/>
      <c r="C24" s="29" t="s">
        <v>66</v>
      </c>
      <c r="D24" s="28"/>
      <c r="E24" s="52">
        <v>5</v>
      </c>
      <c r="F24" s="29"/>
      <c r="G24" s="29"/>
      <c r="H24" s="29"/>
      <c r="I24" s="30">
        <f t="shared" si="1"/>
        <v>60</v>
      </c>
      <c r="J24" s="29"/>
      <c r="K24" s="5"/>
      <c r="L24" s="5"/>
      <c r="U24" s="4"/>
      <c r="AT24">
        <v>12</v>
      </c>
      <c r="AU24" s="6"/>
      <c r="AW24" s="67"/>
      <c r="AX24" s="18"/>
    </row>
    <row r="25" spans="1:50" ht="15" x14ac:dyDescent="0.2">
      <c r="A25" s="24"/>
      <c r="B25" s="3"/>
      <c r="C25" s="29" t="s">
        <v>4</v>
      </c>
      <c r="D25" s="28"/>
      <c r="E25" s="52">
        <v>4</v>
      </c>
      <c r="F25" s="29">
        <v>0.03</v>
      </c>
      <c r="G25" s="29">
        <v>0.04</v>
      </c>
      <c r="H25" s="29">
        <v>4.125</v>
      </c>
      <c r="I25" s="30">
        <f t="shared" si="1"/>
        <v>1200</v>
      </c>
      <c r="J25" s="29">
        <v>37.4</v>
      </c>
      <c r="K25" s="5"/>
      <c r="L25" s="5"/>
      <c r="U25" s="4"/>
      <c r="AT25">
        <v>300</v>
      </c>
      <c r="AU25" s="6"/>
      <c r="AW25" s="67"/>
      <c r="AX25" s="18"/>
    </row>
    <row r="26" spans="1:50" ht="15" x14ac:dyDescent="0.2">
      <c r="A26" s="24"/>
      <c r="B26" s="3"/>
      <c r="C26" s="29" t="s">
        <v>27</v>
      </c>
      <c r="D26" s="28"/>
      <c r="E26" s="52">
        <v>0.13</v>
      </c>
      <c r="F26" s="29"/>
      <c r="G26" s="29"/>
      <c r="H26" s="29"/>
      <c r="I26" s="30">
        <f t="shared" si="1"/>
        <v>0.78</v>
      </c>
      <c r="J26" s="29"/>
      <c r="K26" s="5"/>
      <c r="L26" s="5"/>
      <c r="P26" s="4"/>
      <c r="U26" s="4"/>
      <c r="AT26">
        <v>6</v>
      </c>
      <c r="AU26" s="6"/>
      <c r="AW26" s="67"/>
      <c r="AX26" s="18"/>
    </row>
    <row r="27" spans="1:50" ht="15" x14ac:dyDescent="0.2">
      <c r="A27" s="24"/>
      <c r="B27" s="3"/>
      <c r="C27" s="35" t="s">
        <v>18</v>
      </c>
      <c r="D27" s="28"/>
      <c r="E27" s="52">
        <v>5</v>
      </c>
      <c r="F27" s="29">
        <v>0.05</v>
      </c>
      <c r="G27" s="29">
        <v>0.28000000000000003</v>
      </c>
      <c r="H27" s="29"/>
      <c r="I27" s="30">
        <f t="shared" si="1"/>
        <v>150</v>
      </c>
      <c r="J27" s="29">
        <v>1.32</v>
      </c>
      <c r="K27" s="5"/>
      <c r="L27" s="5"/>
      <c r="AT27">
        <v>30</v>
      </c>
      <c r="AU27" s="6"/>
      <c r="AW27" s="72"/>
      <c r="AX27" s="18"/>
    </row>
    <row r="28" spans="1:50" ht="15" x14ac:dyDescent="0.2">
      <c r="A28" s="24"/>
      <c r="B28" s="3"/>
      <c r="C28" s="29" t="s">
        <v>10</v>
      </c>
      <c r="D28" s="28"/>
      <c r="E28" s="52">
        <v>10</v>
      </c>
      <c r="F28" s="29">
        <v>0.15</v>
      </c>
      <c r="G28" s="29">
        <v>0.86</v>
      </c>
      <c r="H28" s="29"/>
      <c r="I28" s="30">
        <f t="shared" si="1"/>
        <v>210</v>
      </c>
      <c r="J28" s="29">
        <v>3.87</v>
      </c>
      <c r="K28" s="5"/>
      <c r="L28" s="5"/>
      <c r="AT28">
        <v>21</v>
      </c>
      <c r="AU28" s="6"/>
      <c r="AW28" s="67"/>
      <c r="AX28" s="18"/>
    </row>
    <row r="29" spans="1:50" ht="15" x14ac:dyDescent="0.2">
      <c r="A29" s="24"/>
      <c r="B29" s="3"/>
      <c r="C29" s="29" t="s">
        <v>44</v>
      </c>
      <c r="D29" s="28"/>
      <c r="E29" s="52">
        <v>5</v>
      </c>
      <c r="F29" s="29">
        <v>0.18</v>
      </c>
      <c r="G29" s="29">
        <v>0.59</v>
      </c>
      <c r="H29" s="29"/>
      <c r="I29" s="30">
        <f t="shared" si="1"/>
        <v>625</v>
      </c>
      <c r="J29" s="29">
        <v>3.15</v>
      </c>
      <c r="K29" s="5"/>
      <c r="L29" s="5"/>
      <c r="AT29">
        <v>125</v>
      </c>
      <c r="AU29" s="6"/>
      <c r="AW29" s="67"/>
      <c r="AX29" s="18"/>
    </row>
    <row r="30" spans="1:50" ht="15" x14ac:dyDescent="0.2">
      <c r="A30" s="24"/>
      <c r="B30" s="3"/>
      <c r="C30" s="29" t="s">
        <v>20</v>
      </c>
      <c r="D30" s="28"/>
      <c r="E30" s="52">
        <v>30</v>
      </c>
      <c r="F30" s="29">
        <v>0.42</v>
      </c>
      <c r="G30" s="29">
        <v>4.1399999999999997</v>
      </c>
      <c r="H30" s="29"/>
      <c r="I30" s="30">
        <f t="shared" si="1"/>
        <v>690</v>
      </c>
      <c r="J30" s="29">
        <v>17.43</v>
      </c>
      <c r="K30" s="5"/>
      <c r="L30" s="5"/>
      <c r="AT30">
        <v>23</v>
      </c>
      <c r="AU30" s="6"/>
      <c r="AW30" s="67"/>
      <c r="AX30" s="18"/>
    </row>
    <row r="31" spans="1:50" ht="26.25" customHeight="1" x14ac:dyDescent="0.2">
      <c r="A31" s="24"/>
      <c r="B31" s="3"/>
      <c r="C31" s="34" t="s">
        <v>226</v>
      </c>
      <c r="D31" s="28" t="s">
        <v>194</v>
      </c>
      <c r="E31" s="52">
        <v>397</v>
      </c>
      <c r="F31" s="5"/>
      <c r="G31" s="5"/>
      <c r="H31" s="29"/>
      <c r="I31" s="30"/>
      <c r="J31" s="29"/>
      <c r="K31" s="5"/>
      <c r="L31" s="5"/>
      <c r="AU31" s="4"/>
      <c r="AV31" s="4"/>
      <c r="AW31" s="71"/>
      <c r="AX31" s="18"/>
    </row>
    <row r="32" spans="1:50" ht="15" x14ac:dyDescent="0.2">
      <c r="A32" s="24"/>
      <c r="B32" s="3"/>
      <c r="C32" s="29" t="s">
        <v>54</v>
      </c>
      <c r="D32" s="28"/>
      <c r="E32" s="52">
        <v>100</v>
      </c>
      <c r="F32" s="29">
        <v>3.6</v>
      </c>
      <c r="G32" s="29">
        <v>18.989999999999998</v>
      </c>
      <c r="H32" s="29">
        <v>0.87</v>
      </c>
      <c r="I32" s="30">
        <f t="shared" ref="I32:I39" si="2">E32*AT32</f>
        <v>2800</v>
      </c>
      <c r="J32" s="29">
        <v>100.2</v>
      </c>
      <c r="K32" s="5"/>
      <c r="L32" s="5"/>
      <c r="AT32">
        <v>28</v>
      </c>
      <c r="AU32" s="6"/>
      <c r="AV32" s="4"/>
      <c r="AW32" s="67"/>
      <c r="AX32" s="18"/>
    </row>
    <row r="33" spans="1:53" ht="15" x14ac:dyDescent="0.2">
      <c r="A33" s="24"/>
      <c r="B33" s="3"/>
      <c r="C33" s="29" t="s">
        <v>171</v>
      </c>
      <c r="D33" s="28"/>
      <c r="E33" s="52">
        <v>70</v>
      </c>
      <c r="F33" s="29"/>
      <c r="G33" s="29"/>
      <c r="H33" s="29"/>
      <c r="I33" s="30">
        <f t="shared" si="2"/>
        <v>2100</v>
      </c>
      <c r="J33" s="29"/>
      <c r="K33" s="5"/>
      <c r="L33" s="5"/>
      <c r="AT33">
        <v>30</v>
      </c>
      <c r="AU33" s="6"/>
      <c r="AV33" s="4"/>
      <c r="AW33" s="67"/>
      <c r="AX33" s="18"/>
    </row>
    <row r="34" spans="1:53" ht="15" x14ac:dyDescent="0.2">
      <c r="A34" s="24"/>
      <c r="B34" s="3"/>
      <c r="C34" s="29" t="s">
        <v>4</v>
      </c>
      <c r="D34" s="28"/>
      <c r="E34" s="52">
        <v>4</v>
      </c>
      <c r="F34" s="29">
        <v>2.4E-2</v>
      </c>
      <c r="G34" s="29">
        <v>7.1999999999999995E-2</v>
      </c>
      <c r="H34" s="29">
        <v>6.6</v>
      </c>
      <c r="I34" s="30">
        <f t="shared" si="2"/>
        <v>1200</v>
      </c>
      <c r="J34" s="29">
        <v>29.92</v>
      </c>
      <c r="K34" s="5"/>
      <c r="L34" s="5"/>
      <c r="AT34">
        <v>300</v>
      </c>
      <c r="AU34" s="6"/>
      <c r="AV34" s="4"/>
      <c r="AW34" s="67"/>
      <c r="AX34" s="18"/>
    </row>
    <row r="35" spans="1:53" ht="15" x14ac:dyDescent="0.2">
      <c r="A35" s="24"/>
      <c r="B35" s="3"/>
      <c r="C35" s="29" t="s">
        <v>150</v>
      </c>
      <c r="D35" s="28"/>
      <c r="E35" s="52">
        <v>65</v>
      </c>
      <c r="F35" s="29">
        <v>4.45</v>
      </c>
      <c r="G35" s="29"/>
      <c r="H35" s="29">
        <v>1.55</v>
      </c>
      <c r="I35" s="30">
        <f t="shared" si="2"/>
        <v>8450</v>
      </c>
      <c r="J35" s="29">
        <v>33.5</v>
      </c>
      <c r="K35" s="5"/>
      <c r="L35" s="5"/>
      <c r="AT35">
        <v>130</v>
      </c>
      <c r="AU35" s="6"/>
      <c r="AV35" s="4"/>
      <c r="AW35" s="67"/>
      <c r="AX35" s="18"/>
    </row>
    <row r="36" spans="1:53" ht="15" x14ac:dyDescent="0.2">
      <c r="A36" s="24"/>
      <c r="B36" s="3"/>
      <c r="C36" s="29" t="s">
        <v>10</v>
      </c>
      <c r="D36" s="28"/>
      <c r="E36" s="52">
        <v>15</v>
      </c>
      <c r="F36" s="29">
        <v>0.22500000000000001</v>
      </c>
      <c r="G36" s="29">
        <v>1.29</v>
      </c>
      <c r="H36" s="29"/>
      <c r="I36" s="30">
        <f t="shared" si="2"/>
        <v>315</v>
      </c>
      <c r="J36" s="29">
        <v>5.8049999999999997</v>
      </c>
      <c r="K36" s="5"/>
      <c r="L36" s="5"/>
      <c r="AT36">
        <v>21</v>
      </c>
      <c r="AU36" s="6"/>
      <c r="AV36" s="4"/>
      <c r="AW36" s="67"/>
      <c r="AX36" s="18"/>
    </row>
    <row r="37" spans="1:53" ht="15" x14ac:dyDescent="0.2">
      <c r="A37" s="24"/>
      <c r="B37" s="3"/>
      <c r="C37" s="29" t="s">
        <v>44</v>
      </c>
      <c r="D37" s="28"/>
      <c r="E37" s="52">
        <v>3</v>
      </c>
      <c r="F37" s="29">
        <v>0.108</v>
      </c>
      <c r="G37" s="29">
        <v>0.35399999999999998</v>
      </c>
      <c r="H37" s="29"/>
      <c r="I37" s="30">
        <f t="shared" si="2"/>
        <v>375</v>
      </c>
      <c r="J37" s="29">
        <v>1.89</v>
      </c>
      <c r="K37" s="5"/>
      <c r="L37" s="5"/>
      <c r="AT37">
        <v>125</v>
      </c>
      <c r="AU37" s="6"/>
      <c r="AV37" s="4"/>
      <c r="AW37" s="67"/>
      <c r="AX37" s="18"/>
    </row>
    <row r="38" spans="1:53" ht="15" x14ac:dyDescent="0.2">
      <c r="A38" s="24"/>
      <c r="B38" s="3"/>
      <c r="C38" s="29" t="s">
        <v>18</v>
      </c>
      <c r="D38" s="28"/>
      <c r="E38" s="52">
        <v>15</v>
      </c>
      <c r="F38" s="29">
        <v>0.15</v>
      </c>
      <c r="G38" s="29">
        <v>0.84</v>
      </c>
      <c r="H38" s="29"/>
      <c r="I38" s="30">
        <f t="shared" si="2"/>
        <v>450</v>
      </c>
      <c r="J38" s="29">
        <v>3.96</v>
      </c>
      <c r="K38" s="5"/>
      <c r="L38" s="5"/>
      <c r="AT38">
        <v>30</v>
      </c>
      <c r="AU38" s="6"/>
      <c r="AV38" s="4"/>
      <c r="AW38" s="67"/>
      <c r="AX38" s="18"/>
    </row>
    <row r="39" spans="1:53" ht="15" x14ac:dyDescent="0.2">
      <c r="A39" s="24"/>
      <c r="B39" s="3"/>
      <c r="C39" s="29" t="s">
        <v>23</v>
      </c>
      <c r="D39" s="28"/>
      <c r="E39" s="52">
        <v>60</v>
      </c>
      <c r="F39" s="29">
        <v>4.9800000000000004</v>
      </c>
      <c r="G39" s="29">
        <v>28.86</v>
      </c>
      <c r="H39" s="29">
        <v>0.78</v>
      </c>
      <c r="I39" s="30">
        <f t="shared" si="2"/>
        <v>1997.9999999999998</v>
      </c>
      <c r="J39" s="29">
        <v>136.19999999999999</v>
      </c>
      <c r="K39" s="5"/>
      <c r="L39" s="5"/>
      <c r="AT39">
        <v>33.299999999999997</v>
      </c>
      <c r="AU39" s="6"/>
      <c r="AV39" s="4"/>
      <c r="AW39" s="67"/>
      <c r="AX39" s="18"/>
    </row>
    <row r="40" spans="1:53" ht="15" x14ac:dyDescent="0.2">
      <c r="A40" s="24"/>
      <c r="B40" s="3"/>
      <c r="C40" s="29"/>
      <c r="D40" s="28"/>
      <c r="E40" s="52"/>
      <c r="F40" s="29"/>
      <c r="G40" s="29"/>
      <c r="H40" s="29"/>
      <c r="I40" s="30"/>
      <c r="J40" s="29"/>
      <c r="K40" s="5"/>
      <c r="L40" s="5"/>
      <c r="AU40" s="6"/>
      <c r="AV40" s="4"/>
      <c r="AW40" s="67"/>
      <c r="AX40" s="18"/>
    </row>
    <row r="41" spans="1:53" ht="15" x14ac:dyDescent="0.2">
      <c r="A41" s="24"/>
      <c r="B41" s="3"/>
      <c r="C41" s="27" t="s">
        <v>130</v>
      </c>
      <c r="D41" s="28">
        <v>200</v>
      </c>
      <c r="E41" s="52"/>
      <c r="F41" s="5"/>
      <c r="G41" s="5"/>
      <c r="H41" s="29"/>
      <c r="I41" s="30"/>
      <c r="J41" s="5"/>
      <c r="K41" s="5"/>
      <c r="L41" s="5"/>
      <c r="AU41" s="4"/>
      <c r="AV41" s="4"/>
      <c r="AW41" s="66"/>
      <c r="AX41" s="18"/>
    </row>
    <row r="42" spans="1:53" ht="15" x14ac:dyDescent="0.2">
      <c r="A42" s="24"/>
      <c r="B42" s="3"/>
      <c r="C42" s="29" t="s">
        <v>6</v>
      </c>
      <c r="D42" s="28"/>
      <c r="E42" s="52">
        <v>7</v>
      </c>
      <c r="F42" s="29">
        <v>9.6000000000000002E-2</v>
      </c>
      <c r="G42" s="29">
        <v>3.87</v>
      </c>
      <c r="H42" s="29"/>
      <c r="I42" s="30">
        <f>E42*AT42</f>
        <v>1400</v>
      </c>
      <c r="J42" s="29">
        <v>16.416</v>
      </c>
      <c r="K42" s="5"/>
      <c r="L42" s="5"/>
      <c r="AT42">
        <v>200</v>
      </c>
      <c r="AU42" s="6"/>
      <c r="AV42" s="4"/>
      <c r="AW42" s="67"/>
      <c r="AX42" s="18"/>
    </row>
    <row r="43" spans="1:53" ht="15" x14ac:dyDescent="0.2">
      <c r="A43" s="24"/>
      <c r="B43" s="3"/>
      <c r="C43" s="29" t="s">
        <v>3</v>
      </c>
      <c r="D43" s="28"/>
      <c r="E43" s="52">
        <v>15</v>
      </c>
      <c r="F43" s="29"/>
      <c r="G43" s="29">
        <v>14.97</v>
      </c>
      <c r="H43" s="29"/>
      <c r="I43" s="30">
        <f>E43*AT43</f>
        <v>690</v>
      </c>
      <c r="J43" s="29">
        <v>56.1</v>
      </c>
      <c r="K43" s="5"/>
      <c r="L43" s="5"/>
      <c r="AT43">
        <v>46</v>
      </c>
      <c r="AU43" s="6"/>
      <c r="AV43" s="4"/>
      <c r="AW43" s="67"/>
      <c r="AX43" s="18"/>
    </row>
    <row r="44" spans="1:53" ht="51" customHeight="1" x14ac:dyDescent="0.2">
      <c r="A44" s="316" t="s">
        <v>127</v>
      </c>
      <c r="B44" s="12"/>
      <c r="C44" s="318" t="s">
        <v>138</v>
      </c>
      <c r="D44" s="320">
        <v>60</v>
      </c>
      <c r="E44" s="322"/>
      <c r="F44" s="314"/>
      <c r="G44" s="314"/>
      <c r="H44" s="328"/>
      <c r="I44" s="310">
        <f>E44*AT44</f>
        <v>0</v>
      </c>
      <c r="J44" s="312"/>
      <c r="K44" s="314"/>
      <c r="L44" s="314"/>
      <c r="AU44" s="4"/>
      <c r="AV44" s="4"/>
      <c r="AW44" s="69"/>
      <c r="AX44" s="18"/>
    </row>
    <row r="45" spans="1:53" ht="9" customHeight="1" x14ac:dyDescent="0.2">
      <c r="A45" s="317"/>
      <c r="B45" s="3"/>
      <c r="C45" s="319"/>
      <c r="D45" s="321"/>
      <c r="E45" s="323"/>
      <c r="F45" s="315"/>
      <c r="G45" s="315"/>
      <c r="H45" s="329"/>
      <c r="I45" s="311"/>
      <c r="J45" s="313"/>
      <c r="K45" s="315"/>
      <c r="L45" s="315"/>
      <c r="AU45" s="4"/>
      <c r="AV45" s="4"/>
      <c r="AW45" s="66"/>
      <c r="AX45" s="18"/>
    </row>
    <row r="46" spans="1:53" ht="15" x14ac:dyDescent="0.2">
      <c r="A46" s="24"/>
      <c r="B46" s="3"/>
      <c r="C46" s="29" t="s">
        <v>27</v>
      </c>
      <c r="D46" s="28"/>
      <c r="E46" s="52">
        <v>1</v>
      </c>
      <c r="F46" s="29"/>
      <c r="G46" s="29"/>
      <c r="H46" s="29"/>
      <c r="I46" s="30">
        <f t="shared" ref="I46:I62" si="3">E46*AT46</f>
        <v>6</v>
      </c>
      <c r="J46" s="29"/>
      <c r="K46" s="5"/>
      <c r="L46" s="5"/>
      <c r="AT46">
        <v>6</v>
      </c>
      <c r="AU46" s="6"/>
      <c r="AV46" s="4"/>
      <c r="AW46" s="67"/>
      <c r="AX46" s="18"/>
    </row>
    <row r="47" spans="1:53" ht="15" x14ac:dyDescent="0.2">
      <c r="A47" s="24"/>
      <c r="B47" s="3"/>
      <c r="C47" s="29" t="s">
        <v>5</v>
      </c>
      <c r="D47" s="28"/>
      <c r="E47" s="52">
        <v>30</v>
      </c>
      <c r="F47" s="29">
        <v>0.84</v>
      </c>
      <c r="G47" s="29">
        <v>1.41</v>
      </c>
      <c r="H47" s="29">
        <v>0.96</v>
      </c>
      <c r="I47" s="30">
        <f t="shared" si="3"/>
        <v>1440</v>
      </c>
      <c r="J47" s="29">
        <v>17.399999999999999</v>
      </c>
      <c r="K47" s="5"/>
      <c r="L47" s="5"/>
      <c r="AT47">
        <v>48</v>
      </c>
      <c r="AU47" s="6"/>
      <c r="AV47" s="4"/>
      <c r="AW47" s="67"/>
      <c r="AX47" s="18"/>
      <c r="AZ47" s="4"/>
      <c r="BA47" s="4"/>
    </row>
    <row r="48" spans="1:53" ht="15" x14ac:dyDescent="0.2">
      <c r="A48" s="24"/>
      <c r="B48" s="3"/>
      <c r="C48" s="29" t="s">
        <v>101</v>
      </c>
      <c r="D48" s="28"/>
      <c r="E48" s="52">
        <v>4</v>
      </c>
      <c r="F48" s="29">
        <v>0.45200000000000001</v>
      </c>
      <c r="G48" s="29">
        <v>2.9319999999999999</v>
      </c>
      <c r="H48" s="29">
        <v>2.8000000000000001E-2</v>
      </c>
      <c r="I48" s="30">
        <f t="shared" si="3"/>
        <v>132</v>
      </c>
      <c r="J48" s="29">
        <v>13.04</v>
      </c>
      <c r="K48" s="5"/>
      <c r="L48" s="5"/>
      <c r="AT48">
        <v>33</v>
      </c>
      <c r="AU48" s="6"/>
      <c r="AV48" s="4"/>
      <c r="AW48" s="67"/>
      <c r="AX48" s="18"/>
      <c r="BA48" s="4"/>
    </row>
    <row r="49" spans="1:50" ht="15" x14ac:dyDescent="0.2">
      <c r="A49" s="24"/>
      <c r="B49" s="3"/>
      <c r="C49" s="29" t="s">
        <v>4</v>
      </c>
      <c r="D49" s="28"/>
      <c r="E49" s="52">
        <v>5</v>
      </c>
      <c r="F49" s="29">
        <v>0.03</v>
      </c>
      <c r="G49" s="29">
        <v>0.04</v>
      </c>
      <c r="H49" s="29">
        <v>4.125</v>
      </c>
      <c r="I49" s="30">
        <f t="shared" si="3"/>
        <v>1500</v>
      </c>
      <c r="J49" s="29">
        <v>37.4</v>
      </c>
      <c r="K49" s="5"/>
      <c r="L49" s="5"/>
      <c r="AT49">
        <v>300</v>
      </c>
      <c r="AU49" s="6"/>
      <c r="AV49" s="4"/>
      <c r="AW49" s="67"/>
      <c r="AX49" s="18"/>
    </row>
    <row r="50" spans="1:50" ht="15" x14ac:dyDescent="0.2">
      <c r="A50" s="24"/>
      <c r="B50" s="3"/>
      <c r="C50" s="27" t="s">
        <v>102</v>
      </c>
      <c r="D50" s="14">
        <v>80</v>
      </c>
      <c r="E50" s="51"/>
      <c r="F50" s="14"/>
      <c r="G50" s="14"/>
      <c r="H50" s="14"/>
      <c r="I50" s="30">
        <f t="shared" si="3"/>
        <v>0</v>
      </c>
      <c r="J50" s="14"/>
      <c r="K50" s="5"/>
      <c r="L50" s="5"/>
      <c r="AU50" s="16"/>
      <c r="AV50" s="4"/>
      <c r="AW50" s="68"/>
      <c r="AX50" s="73"/>
    </row>
    <row r="51" spans="1:50" ht="15" x14ac:dyDescent="0.2">
      <c r="A51" s="24"/>
      <c r="B51" s="3"/>
      <c r="C51" s="29" t="s">
        <v>20</v>
      </c>
      <c r="D51" s="28"/>
      <c r="E51" s="52">
        <v>20</v>
      </c>
      <c r="F51" s="29">
        <v>0.28000000000000003</v>
      </c>
      <c r="G51" s="29">
        <v>2.76</v>
      </c>
      <c r="H51" s="29"/>
      <c r="I51" s="30">
        <f t="shared" si="3"/>
        <v>460</v>
      </c>
      <c r="J51" s="29">
        <v>11.62</v>
      </c>
      <c r="K51" s="5"/>
      <c r="L51" s="5"/>
      <c r="AT51">
        <v>23</v>
      </c>
      <c r="AU51" s="6"/>
      <c r="AV51" s="4"/>
      <c r="AW51" s="67"/>
      <c r="AX51" s="18"/>
    </row>
    <row r="52" spans="1:50" ht="15" x14ac:dyDescent="0.2">
      <c r="A52" s="24"/>
      <c r="B52" s="3"/>
      <c r="C52" s="29" t="s">
        <v>18</v>
      </c>
      <c r="D52" s="28"/>
      <c r="E52" s="52">
        <v>25</v>
      </c>
      <c r="F52" s="29">
        <v>0.25</v>
      </c>
      <c r="G52" s="29">
        <v>1.4</v>
      </c>
      <c r="H52" s="29"/>
      <c r="I52" s="30">
        <f t="shared" si="3"/>
        <v>750</v>
      </c>
      <c r="J52" s="29">
        <v>6.6</v>
      </c>
      <c r="K52" s="5"/>
      <c r="L52" s="5"/>
      <c r="AT52">
        <v>30</v>
      </c>
      <c r="AU52" s="6"/>
      <c r="AV52" s="4"/>
      <c r="AW52" s="67"/>
      <c r="AX52" s="18"/>
    </row>
    <row r="53" spans="1:50" ht="15" x14ac:dyDescent="0.2">
      <c r="A53" s="24"/>
      <c r="B53" s="3"/>
      <c r="C53" s="29" t="s">
        <v>188</v>
      </c>
      <c r="D53" s="28"/>
      <c r="E53" s="52">
        <v>20</v>
      </c>
      <c r="F53" s="29">
        <v>0.12</v>
      </c>
      <c r="G53" s="29">
        <v>0.22</v>
      </c>
      <c r="H53" s="29"/>
      <c r="I53" s="30">
        <f t="shared" si="3"/>
        <v>1800</v>
      </c>
      <c r="J53" s="29">
        <v>1.4</v>
      </c>
      <c r="K53" s="5"/>
      <c r="L53" s="5"/>
      <c r="AT53">
        <v>90</v>
      </c>
      <c r="AU53" s="6"/>
      <c r="AV53" s="4"/>
      <c r="AW53" s="67"/>
      <c r="AX53" s="18"/>
    </row>
    <row r="54" spans="1:50" ht="15" x14ac:dyDescent="0.2">
      <c r="A54" s="24"/>
      <c r="B54" s="3"/>
      <c r="C54" s="29" t="s">
        <v>41</v>
      </c>
      <c r="D54" s="28"/>
      <c r="E54" s="52">
        <v>30</v>
      </c>
      <c r="F54" s="29">
        <v>0.42</v>
      </c>
      <c r="G54" s="29">
        <v>0.54</v>
      </c>
      <c r="H54" s="29"/>
      <c r="I54" s="30">
        <f t="shared" si="3"/>
        <v>900</v>
      </c>
      <c r="J54" s="29">
        <v>11.52</v>
      </c>
      <c r="K54" s="5"/>
      <c r="L54" s="5"/>
      <c r="AT54">
        <v>30</v>
      </c>
      <c r="AU54" s="6"/>
      <c r="AV54" s="4"/>
      <c r="AW54" s="67"/>
      <c r="AX54" s="18"/>
    </row>
    <row r="55" spans="1:50" ht="15" x14ac:dyDescent="0.2">
      <c r="A55" s="24"/>
      <c r="B55" s="3"/>
      <c r="C55" s="29" t="s">
        <v>93</v>
      </c>
      <c r="D55" s="28"/>
      <c r="E55" s="52">
        <v>10</v>
      </c>
      <c r="F55" s="29">
        <v>2.23</v>
      </c>
      <c r="G55" s="29">
        <v>5.45</v>
      </c>
      <c r="H55" s="29">
        <v>0.17</v>
      </c>
      <c r="I55" s="30">
        <f t="shared" si="3"/>
        <v>1050</v>
      </c>
      <c r="J55" s="29">
        <v>30.9</v>
      </c>
      <c r="K55" s="5"/>
      <c r="L55" s="5"/>
      <c r="AT55">
        <v>105</v>
      </c>
      <c r="AU55" s="6"/>
      <c r="AV55" s="4"/>
      <c r="AW55" s="67"/>
      <c r="AX55" s="18"/>
    </row>
    <row r="56" spans="1:50" ht="15" x14ac:dyDescent="0.2">
      <c r="A56" s="24"/>
      <c r="B56" s="3"/>
      <c r="C56" s="29" t="s">
        <v>10</v>
      </c>
      <c r="D56" s="28"/>
      <c r="E56" s="52">
        <v>5</v>
      </c>
      <c r="F56" s="29">
        <v>7.4999999999999997E-2</v>
      </c>
      <c r="G56" s="29">
        <v>0.43</v>
      </c>
      <c r="H56" s="29"/>
      <c r="I56" s="30">
        <f t="shared" si="3"/>
        <v>105</v>
      </c>
      <c r="J56" s="29">
        <v>1.93</v>
      </c>
      <c r="K56" s="5"/>
      <c r="L56" s="5"/>
      <c r="AT56">
        <v>21</v>
      </c>
      <c r="AU56" s="6"/>
      <c r="AV56" s="4"/>
      <c r="AW56" s="67"/>
      <c r="AX56" s="18"/>
    </row>
    <row r="57" spans="1:50" ht="15.75" thickBot="1" x14ac:dyDescent="0.25">
      <c r="A57" s="100"/>
      <c r="B57" s="101"/>
      <c r="C57" s="298" t="s">
        <v>9</v>
      </c>
      <c r="D57" s="300"/>
      <c r="E57" s="296">
        <v>5</v>
      </c>
      <c r="F57" s="298"/>
      <c r="G57" s="298"/>
      <c r="H57" s="298">
        <v>4.9950000000000001</v>
      </c>
      <c r="I57" s="294">
        <f t="shared" si="3"/>
        <v>500</v>
      </c>
      <c r="J57" s="298">
        <v>44.95</v>
      </c>
      <c r="K57" s="292"/>
      <c r="L57" s="292"/>
      <c r="AT57">
        <v>100</v>
      </c>
      <c r="AU57" s="6"/>
      <c r="AV57" s="4"/>
      <c r="AW57" s="67"/>
      <c r="AX57" s="18"/>
    </row>
    <row r="58" spans="1:50" ht="15.75" thickBot="1" x14ac:dyDescent="0.25">
      <c r="A58" s="192"/>
      <c r="B58" s="107"/>
      <c r="C58" s="304" t="s">
        <v>265</v>
      </c>
      <c r="D58" s="139">
        <v>70</v>
      </c>
      <c r="E58" s="305">
        <v>70</v>
      </c>
      <c r="F58" s="140"/>
      <c r="G58" s="140"/>
      <c r="H58" s="140"/>
      <c r="I58" s="141">
        <f t="shared" si="3"/>
        <v>4550</v>
      </c>
      <c r="J58" s="140"/>
      <c r="K58" s="109"/>
      <c r="L58" s="110"/>
      <c r="AT58">
        <v>65</v>
      </c>
      <c r="AU58" s="6"/>
      <c r="AV58" s="4"/>
      <c r="AW58" s="67"/>
      <c r="AX58" s="18"/>
    </row>
    <row r="59" spans="1:50" ht="15" x14ac:dyDescent="0.2">
      <c r="A59" s="132"/>
      <c r="B59" s="1"/>
      <c r="C59" s="302" t="s">
        <v>23</v>
      </c>
      <c r="D59" s="301">
        <v>40</v>
      </c>
      <c r="E59" s="297">
        <v>40</v>
      </c>
      <c r="F59" s="303">
        <v>3.32</v>
      </c>
      <c r="G59" s="303">
        <v>19.239999999999998</v>
      </c>
      <c r="H59" s="299">
        <v>0.52</v>
      </c>
      <c r="I59" s="295">
        <f t="shared" si="3"/>
        <v>1332</v>
      </c>
      <c r="J59" s="299">
        <v>90.8</v>
      </c>
      <c r="K59" s="293"/>
      <c r="L59" s="293"/>
      <c r="AT59">
        <v>33.299999999999997</v>
      </c>
      <c r="AU59" s="74"/>
      <c r="AV59" s="4"/>
      <c r="AW59" s="66"/>
      <c r="AX59" s="18"/>
    </row>
    <row r="60" spans="1:50" ht="15" x14ac:dyDescent="0.2">
      <c r="A60" s="24"/>
      <c r="B60" s="3"/>
      <c r="C60" s="27" t="s">
        <v>193</v>
      </c>
      <c r="D60" s="28">
        <v>200</v>
      </c>
      <c r="E60" s="52"/>
      <c r="F60" s="5"/>
      <c r="G60" s="5"/>
      <c r="H60" s="29"/>
      <c r="I60" s="30">
        <f t="shared" si="3"/>
        <v>0</v>
      </c>
      <c r="J60" s="5"/>
      <c r="K60" s="5"/>
      <c r="L60" s="5"/>
      <c r="AU60" s="4"/>
      <c r="AV60" s="4"/>
      <c r="AW60" s="68"/>
      <c r="AX60" s="18"/>
    </row>
    <row r="61" spans="1:50" ht="15" x14ac:dyDescent="0.2">
      <c r="A61" s="24"/>
      <c r="B61" s="3"/>
      <c r="C61" s="29" t="s">
        <v>37</v>
      </c>
      <c r="D61" s="28"/>
      <c r="E61" s="52">
        <v>10</v>
      </c>
      <c r="F61" s="29"/>
      <c r="G61" s="29">
        <v>9.98</v>
      </c>
      <c r="H61" s="29"/>
      <c r="I61" s="30">
        <f t="shared" si="3"/>
        <v>460</v>
      </c>
      <c r="J61" s="29">
        <v>37.4</v>
      </c>
      <c r="K61" s="5"/>
      <c r="L61" s="5"/>
      <c r="N61" s="4"/>
      <c r="AT61" s="4">
        <v>46</v>
      </c>
      <c r="AU61" s="6"/>
      <c r="AV61" s="4"/>
      <c r="AW61" s="67"/>
      <c r="AX61" s="18"/>
    </row>
    <row r="62" spans="1:50" ht="15.75" thickBot="1" x14ac:dyDescent="0.25">
      <c r="A62" s="100"/>
      <c r="B62" s="101"/>
      <c r="C62" s="102" t="s">
        <v>75</v>
      </c>
      <c r="D62" s="103"/>
      <c r="E62" s="104">
        <v>0.3</v>
      </c>
      <c r="F62" s="102"/>
      <c r="G62" s="102"/>
      <c r="H62" s="102"/>
      <c r="I62" s="105">
        <f t="shared" si="3"/>
        <v>150</v>
      </c>
      <c r="J62" s="102"/>
      <c r="K62" s="106"/>
      <c r="L62" s="106"/>
      <c r="AT62" s="22">
        <v>500</v>
      </c>
      <c r="AU62" s="6"/>
      <c r="AV62" s="4"/>
      <c r="AW62" s="67"/>
      <c r="AX62" s="18"/>
    </row>
    <row r="63" spans="1:50" ht="23.25" thickBot="1" x14ac:dyDescent="0.25">
      <c r="A63" s="155"/>
      <c r="B63" s="156"/>
      <c r="C63" s="157" t="s">
        <v>0</v>
      </c>
      <c r="D63" s="158"/>
      <c r="E63" s="159"/>
      <c r="F63" s="160">
        <f>SUM(F11:F62)</f>
        <v>67.123999999999995</v>
      </c>
      <c r="G63" s="160">
        <f>SUM(G11:G62)</f>
        <v>197.21999999999997</v>
      </c>
      <c r="H63" s="161">
        <f>SUM(H11:H62)</f>
        <v>42.968000000000004</v>
      </c>
      <c r="I63" s="162">
        <f>SUM(I11:I62)</f>
        <v>68520.78</v>
      </c>
      <c r="J63" s="158">
        <f>SUM(J11:J62)</f>
        <v>1160.9909999999998</v>
      </c>
      <c r="K63" s="163"/>
      <c r="L63" s="164"/>
      <c r="AU63" s="75"/>
      <c r="AV63" s="4"/>
      <c r="AW63" s="76"/>
      <c r="AX63" s="77"/>
    </row>
    <row r="64" spans="1:50" ht="23.25" thickBot="1" x14ac:dyDescent="0.25">
      <c r="A64" s="134" t="s">
        <v>118</v>
      </c>
      <c r="B64" s="107"/>
      <c r="C64" s="108" t="s">
        <v>79</v>
      </c>
      <c r="D64" s="139"/>
      <c r="E64" s="113"/>
      <c r="F64" s="109"/>
      <c r="G64" s="109"/>
      <c r="H64" s="140"/>
      <c r="I64" s="141"/>
      <c r="J64" s="114"/>
      <c r="K64" s="109"/>
      <c r="L64" s="110"/>
      <c r="AU64" s="4"/>
      <c r="AV64" s="4"/>
      <c r="AW64" s="78"/>
      <c r="AX64" s="18"/>
    </row>
    <row r="65" spans="1:50" ht="15" x14ac:dyDescent="0.2">
      <c r="A65" s="132"/>
      <c r="B65" s="1"/>
      <c r="C65" s="126" t="s">
        <v>70</v>
      </c>
      <c r="D65" s="128">
        <v>200</v>
      </c>
      <c r="E65" s="63"/>
      <c r="F65" s="123"/>
      <c r="G65" s="123"/>
      <c r="H65" s="125"/>
      <c r="I65" s="124"/>
      <c r="J65" s="123"/>
      <c r="K65" s="123"/>
      <c r="L65" s="123"/>
      <c r="AU65" s="4"/>
      <c r="AV65" s="4"/>
      <c r="AW65" s="66"/>
      <c r="AX65" s="18"/>
    </row>
    <row r="66" spans="1:50" ht="15" x14ac:dyDescent="0.2">
      <c r="A66" s="24"/>
      <c r="B66" s="3"/>
      <c r="C66" s="29" t="s">
        <v>42</v>
      </c>
      <c r="D66" s="28"/>
      <c r="E66" s="52">
        <v>20</v>
      </c>
      <c r="F66" s="29">
        <v>2.2599999999999998</v>
      </c>
      <c r="G66" s="29">
        <v>14.66</v>
      </c>
      <c r="H66" s="29">
        <v>0.14000000000000001</v>
      </c>
      <c r="I66" s="30">
        <f t="shared" ref="I66:I74" si="4">E66*AT66</f>
        <v>660</v>
      </c>
      <c r="J66" s="29">
        <v>65.2</v>
      </c>
      <c r="K66" s="5"/>
      <c r="L66" s="5"/>
      <c r="AT66">
        <v>33</v>
      </c>
      <c r="AU66" s="6"/>
      <c r="AV66" s="4"/>
      <c r="AW66" s="67"/>
      <c r="AX66" s="18"/>
    </row>
    <row r="67" spans="1:50" ht="15" x14ac:dyDescent="0.2">
      <c r="A67" s="24"/>
      <c r="B67" s="3"/>
      <c r="C67" s="29" t="s">
        <v>4</v>
      </c>
      <c r="D67" s="28"/>
      <c r="E67" s="52">
        <v>4</v>
      </c>
      <c r="F67" s="29">
        <v>2.4E-2</v>
      </c>
      <c r="G67" s="29">
        <v>7.1999999999999995E-2</v>
      </c>
      <c r="H67" s="29">
        <v>6.6</v>
      </c>
      <c r="I67" s="30">
        <f t="shared" si="4"/>
        <v>1200</v>
      </c>
      <c r="J67" s="29">
        <v>29.92</v>
      </c>
      <c r="K67" s="5"/>
      <c r="L67" s="5"/>
      <c r="AT67">
        <v>300</v>
      </c>
      <c r="AU67" s="6"/>
      <c r="AV67" s="4"/>
      <c r="AW67" s="67"/>
      <c r="AX67" s="18"/>
    </row>
    <row r="68" spans="1:50" ht="15" x14ac:dyDescent="0.2">
      <c r="A68" s="24"/>
      <c r="B68" s="3"/>
      <c r="C68" s="29" t="s">
        <v>5</v>
      </c>
      <c r="D68" s="28"/>
      <c r="E68" s="52">
        <v>200</v>
      </c>
      <c r="F68" s="29">
        <v>5.6</v>
      </c>
      <c r="G68" s="29">
        <v>9.4</v>
      </c>
      <c r="H68" s="29">
        <v>6.4</v>
      </c>
      <c r="I68" s="30">
        <f t="shared" si="4"/>
        <v>9600</v>
      </c>
      <c r="J68" s="29">
        <v>116</v>
      </c>
      <c r="K68" s="5"/>
      <c r="L68" s="5"/>
      <c r="AT68">
        <v>48</v>
      </c>
      <c r="AU68" s="6"/>
      <c r="AV68" s="4"/>
      <c r="AW68" s="67"/>
      <c r="AX68" s="18"/>
    </row>
    <row r="69" spans="1:50" ht="15" x14ac:dyDescent="0.2">
      <c r="A69" s="24"/>
      <c r="B69" s="3"/>
      <c r="C69" s="29" t="s">
        <v>3</v>
      </c>
      <c r="D69" s="28"/>
      <c r="E69" s="52">
        <v>5</v>
      </c>
      <c r="F69" s="29"/>
      <c r="G69" s="29">
        <v>1.99</v>
      </c>
      <c r="H69" s="29"/>
      <c r="I69" s="30">
        <f t="shared" si="4"/>
        <v>230</v>
      </c>
      <c r="J69" s="29">
        <v>18.7</v>
      </c>
      <c r="K69" s="5"/>
      <c r="L69" s="5"/>
      <c r="AT69">
        <v>46</v>
      </c>
      <c r="AU69" s="6"/>
      <c r="AV69" s="4"/>
      <c r="AW69" s="67"/>
      <c r="AX69" s="18"/>
    </row>
    <row r="70" spans="1:50" ht="15" x14ac:dyDescent="0.2">
      <c r="A70" s="24"/>
      <c r="B70" s="3"/>
      <c r="C70" s="27" t="s">
        <v>199</v>
      </c>
      <c r="D70" s="28">
        <v>200</v>
      </c>
      <c r="E70" s="52"/>
      <c r="F70" s="5"/>
      <c r="G70" s="5"/>
      <c r="H70" s="29"/>
      <c r="I70" s="30">
        <f t="shared" si="4"/>
        <v>0</v>
      </c>
      <c r="J70" s="5"/>
      <c r="K70" s="5"/>
      <c r="L70" s="5"/>
      <c r="AU70" s="4"/>
      <c r="AV70" s="4"/>
      <c r="AW70" s="66"/>
      <c r="AX70" s="18"/>
    </row>
    <row r="71" spans="1:50" ht="15" x14ac:dyDescent="0.2">
      <c r="A71" s="24"/>
      <c r="B71" s="3"/>
      <c r="C71" s="28" t="s">
        <v>45</v>
      </c>
      <c r="D71" s="28"/>
      <c r="E71" s="52">
        <v>0.3</v>
      </c>
      <c r="F71" s="5"/>
      <c r="G71" s="5"/>
      <c r="H71" s="29"/>
      <c r="I71" s="30">
        <f t="shared" si="4"/>
        <v>150</v>
      </c>
      <c r="J71" s="5"/>
      <c r="K71" s="5"/>
      <c r="L71" s="5"/>
      <c r="AT71">
        <v>500</v>
      </c>
      <c r="AU71" s="4"/>
      <c r="AV71" s="4"/>
      <c r="AW71" s="79"/>
      <c r="AX71" s="18"/>
    </row>
    <row r="72" spans="1:50" ht="15" x14ac:dyDescent="0.2">
      <c r="A72" s="24"/>
      <c r="B72" s="3"/>
      <c r="C72" s="29" t="s">
        <v>37</v>
      </c>
      <c r="D72" s="28"/>
      <c r="E72" s="52">
        <v>10</v>
      </c>
      <c r="F72" s="29"/>
      <c r="G72" s="29">
        <v>9.98</v>
      </c>
      <c r="H72" s="29"/>
      <c r="I72" s="30">
        <f t="shared" si="4"/>
        <v>460</v>
      </c>
      <c r="J72" s="29">
        <v>37.4</v>
      </c>
      <c r="K72" s="5"/>
      <c r="L72" s="5"/>
      <c r="AT72">
        <v>46</v>
      </c>
      <c r="AU72" s="4"/>
      <c r="AV72" s="4"/>
      <c r="AW72" s="79"/>
      <c r="AX72" s="18"/>
    </row>
    <row r="73" spans="1:50" ht="15" x14ac:dyDescent="0.2">
      <c r="A73" s="24"/>
      <c r="B73" s="3"/>
      <c r="C73" s="27" t="s">
        <v>23</v>
      </c>
      <c r="D73" s="28">
        <v>40</v>
      </c>
      <c r="E73" s="52">
        <v>40</v>
      </c>
      <c r="F73" s="32">
        <v>3.32</v>
      </c>
      <c r="G73" s="32">
        <v>19.239999999999998</v>
      </c>
      <c r="H73" s="29">
        <v>0.52</v>
      </c>
      <c r="I73" s="30">
        <f t="shared" si="4"/>
        <v>1332</v>
      </c>
      <c r="J73" s="29">
        <v>90.8</v>
      </c>
      <c r="K73" s="5"/>
      <c r="L73" s="5"/>
      <c r="AT73">
        <v>33.299999999999997</v>
      </c>
      <c r="AU73" s="6"/>
      <c r="AV73" s="4"/>
      <c r="AW73" s="67"/>
      <c r="AX73" s="18"/>
    </row>
    <row r="74" spans="1:50" x14ac:dyDescent="0.2">
      <c r="A74" s="24"/>
      <c r="B74" s="3"/>
      <c r="C74" s="347" t="s">
        <v>227</v>
      </c>
      <c r="D74" s="320">
        <v>30</v>
      </c>
      <c r="E74" s="322">
        <v>30</v>
      </c>
      <c r="F74" s="314">
        <v>2.2200000000000002</v>
      </c>
      <c r="G74" s="314">
        <v>22.86</v>
      </c>
      <c r="H74" s="328">
        <v>3</v>
      </c>
      <c r="I74" s="310">
        <f t="shared" si="4"/>
        <v>1800</v>
      </c>
      <c r="J74" s="314">
        <v>121.8</v>
      </c>
      <c r="K74" s="314"/>
      <c r="L74" s="314"/>
      <c r="AT74">
        <v>60</v>
      </c>
      <c r="AU74" s="6"/>
      <c r="AV74" s="4"/>
      <c r="AW74" s="68"/>
      <c r="AX74" s="18"/>
    </row>
    <row r="75" spans="1:50" ht="33.75" customHeight="1" x14ac:dyDescent="0.2">
      <c r="A75" s="316" t="s">
        <v>121</v>
      </c>
      <c r="B75" s="3"/>
      <c r="C75" s="348"/>
      <c r="D75" s="321"/>
      <c r="E75" s="323"/>
      <c r="F75" s="315"/>
      <c r="G75" s="315"/>
      <c r="H75" s="329"/>
      <c r="I75" s="311"/>
      <c r="J75" s="315"/>
      <c r="K75" s="315"/>
      <c r="L75" s="315"/>
      <c r="AU75" s="4"/>
      <c r="AV75" s="4"/>
      <c r="AW75" s="68"/>
      <c r="AX75" s="18"/>
    </row>
    <row r="76" spans="1:50" ht="16.5" customHeight="1" x14ac:dyDescent="0.2">
      <c r="A76" s="317"/>
      <c r="B76" s="3"/>
      <c r="C76" s="5" t="s">
        <v>25</v>
      </c>
      <c r="D76" s="28"/>
      <c r="E76" s="52">
        <v>100</v>
      </c>
      <c r="F76" s="5">
        <v>2.8</v>
      </c>
      <c r="G76" s="5">
        <v>4.7</v>
      </c>
      <c r="H76" s="29">
        <v>3.2</v>
      </c>
      <c r="I76" s="30">
        <f>E76*AT76</f>
        <v>4800</v>
      </c>
      <c r="J76" s="5">
        <v>58</v>
      </c>
      <c r="K76" s="5"/>
      <c r="L76" s="5"/>
      <c r="AT76">
        <v>48</v>
      </c>
      <c r="AU76" s="4"/>
      <c r="AV76" s="4"/>
      <c r="AW76" s="68"/>
      <c r="AX76" s="18"/>
    </row>
    <row r="77" spans="1:50" ht="15" x14ac:dyDescent="0.2">
      <c r="A77" s="25" t="s">
        <v>120</v>
      </c>
      <c r="B77" s="3"/>
      <c r="C77" s="14"/>
      <c r="D77" s="28"/>
      <c r="E77" s="52"/>
      <c r="F77" s="5"/>
      <c r="G77" s="5"/>
      <c r="H77" s="29"/>
      <c r="I77" s="30"/>
      <c r="J77" s="26"/>
      <c r="K77" s="5"/>
      <c r="L77" s="5"/>
      <c r="AU77" s="4"/>
      <c r="AV77" s="4"/>
      <c r="AW77" s="68"/>
      <c r="AX77" s="18"/>
    </row>
    <row r="78" spans="1:50" ht="15" x14ac:dyDescent="0.2">
      <c r="A78" s="24"/>
      <c r="B78" s="3"/>
      <c r="C78" s="27" t="s">
        <v>147</v>
      </c>
      <c r="D78" s="28">
        <v>200</v>
      </c>
      <c r="E78" s="52"/>
      <c r="F78" s="5"/>
      <c r="G78" s="5"/>
      <c r="H78" s="29"/>
      <c r="I78" s="30">
        <f t="shared" ref="I78:I101" si="5">E78*AT78</f>
        <v>0</v>
      </c>
      <c r="J78" s="5"/>
      <c r="K78" s="5"/>
      <c r="L78" s="5"/>
      <c r="AU78" s="4"/>
      <c r="AV78" s="4"/>
      <c r="AW78" s="66"/>
      <c r="AX78" s="18"/>
    </row>
    <row r="79" spans="1:50" ht="15" x14ac:dyDescent="0.2">
      <c r="A79" s="24"/>
      <c r="B79" s="3"/>
      <c r="C79" s="29" t="s">
        <v>19</v>
      </c>
      <c r="D79" s="28"/>
      <c r="E79" s="52">
        <v>70</v>
      </c>
      <c r="F79" s="29">
        <v>0.98</v>
      </c>
      <c r="G79" s="29">
        <v>3.01</v>
      </c>
      <c r="H79" s="29"/>
      <c r="I79" s="30">
        <f t="shared" si="5"/>
        <v>1400</v>
      </c>
      <c r="J79" s="29">
        <v>15.68</v>
      </c>
      <c r="K79" s="5"/>
      <c r="L79" s="5"/>
      <c r="R79" s="4"/>
      <c r="T79" s="21"/>
      <c r="AT79">
        <v>20</v>
      </c>
      <c r="AU79" s="6"/>
      <c r="AV79" s="4"/>
      <c r="AW79" s="67"/>
      <c r="AX79" s="18"/>
    </row>
    <row r="80" spans="1:50" ht="15" x14ac:dyDescent="0.2">
      <c r="A80" s="24"/>
      <c r="B80" s="3"/>
      <c r="C80" s="29" t="s">
        <v>146</v>
      </c>
      <c r="D80" s="28"/>
      <c r="E80" s="52">
        <v>50</v>
      </c>
      <c r="F80" s="29">
        <v>7.05</v>
      </c>
      <c r="G80" s="29"/>
      <c r="H80" s="29">
        <v>2.4500000000000002</v>
      </c>
      <c r="I80" s="30">
        <f t="shared" si="5"/>
        <v>13500</v>
      </c>
      <c r="J80" s="29">
        <v>50.4</v>
      </c>
      <c r="K80" s="5"/>
      <c r="L80" s="5"/>
      <c r="AT80">
        <v>270</v>
      </c>
      <c r="AU80" s="6"/>
      <c r="AV80" s="4"/>
      <c r="AW80" s="67"/>
      <c r="AX80" s="18"/>
    </row>
    <row r="81" spans="1:51" ht="15" x14ac:dyDescent="0.2">
      <c r="A81" s="24"/>
      <c r="B81" s="3"/>
      <c r="C81" s="29" t="s">
        <v>20</v>
      </c>
      <c r="D81" s="28"/>
      <c r="E81" s="52">
        <v>80</v>
      </c>
      <c r="F81" s="29">
        <v>1.1200000000000001</v>
      </c>
      <c r="G81" s="29">
        <v>11.04</v>
      </c>
      <c r="H81" s="29"/>
      <c r="I81" s="30">
        <f t="shared" si="5"/>
        <v>1840</v>
      </c>
      <c r="J81" s="29">
        <v>46.48</v>
      </c>
      <c r="K81" s="5"/>
      <c r="L81" s="5"/>
      <c r="AT81">
        <v>23</v>
      </c>
      <c r="AU81" s="6"/>
      <c r="AV81" s="4"/>
      <c r="AW81" s="67"/>
      <c r="AX81" s="18"/>
    </row>
    <row r="82" spans="1:51" ht="15" x14ac:dyDescent="0.2">
      <c r="A82" s="24"/>
      <c r="B82" s="3"/>
      <c r="C82" s="29" t="s">
        <v>10</v>
      </c>
      <c r="D82" s="28"/>
      <c r="E82" s="52">
        <v>10</v>
      </c>
      <c r="F82" s="29">
        <v>0.15</v>
      </c>
      <c r="G82" s="29">
        <v>0.86</v>
      </c>
      <c r="H82" s="29"/>
      <c r="I82" s="30">
        <f t="shared" si="5"/>
        <v>210</v>
      </c>
      <c r="J82" s="29">
        <v>3.87</v>
      </c>
      <c r="K82" s="5"/>
      <c r="L82" s="5"/>
      <c r="AT82">
        <v>21</v>
      </c>
      <c r="AU82" s="6"/>
      <c r="AV82" s="4"/>
      <c r="AW82" s="67"/>
      <c r="AX82" s="18"/>
    </row>
    <row r="83" spans="1:51" ht="15" x14ac:dyDescent="0.2">
      <c r="A83" s="24"/>
      <c r="B83" s="3"/>
      <c r="C83" s="29" t="s">
        <v>18</v>
      </c>
      <c r="D83" s="28"/>
      <c r="E83" s="52">
        <v>10</v>
      </c>
      <c r="F83" s="29">
        <v>0.1</v>
      </c>
      <c r="G83" s="29">
        <v>0.56000000000000005</v>
      </c>
      <c r="H83" s="29"/>
      <c r="I83" s="30">
        <f t="shared" si="5"/>
        <v>300</v>
      </c>
      <c r="J83" s="29">
        <v>2.64</v>
      </c>
      <c r="K83" s="5"/>
      <c r="L83" s="5"/>
      <c r="AT83">
        <v>30</v>
      </c>
      <c r="AU83" s="6"/>
      <c r="AV83" s="4"/>
      <c r="AW83" s="67"/>
      <c r="AX83" s="18"/>
      <c r="AY83" s="4"/>
    </row>
    <row r="84" spans="1:51" ht="15" x14ac:dyDescent="0.2">
      <c r="A84" s="24"/>
      <c r="B84" s="3"/>
      <c r="C84" s="29" t="s">
        <v>15</v>
      </c>
      <c r="D84" s="28"/>
      <c r="E84" s="52">
        <v>20</v>
      </c>
      <c r="F84" s="29">
        <v>0.28000000000000003</v>
      </c>
      <c r="G84" s="29">
        <v>0.36</v>
      </c>
      <c r="H84" s="29"/>
      <c r="I84" s="30">
        <f t="shared" si="5"/>
        <v>600</v>
      </c>
      <c r="J84" s="29">
        <v>7.68</v>
      </c>
      <c r="K84" s="5"/>
      <c r="L84" s="5"/>
      <c r="AT84">
        <v>30</v>
      </c>
      <c r="AU84" s="6"/>
      <c r="AV84" s="4"/>
      <c r="AW84" s="67"/>
      <c r="AX84" s="18"/>
      <c r="AY84" s="4"/>
    </row>
    <row r="85" spans="1:51" ht="15" x14ac:dyDescent="0.2">
      <c r="A85" s="24"/>
      <c r="B85" s="3"/>
      <c r="C85" s="29" t="s">
        <v>131</v>
      </c>
      <c r="D85" s="28"/>
      <c r="E85" s="52">
        <v>5</v>
      </c>
      <c r="F85" s="29"/>
      <c r="G85" s="29"/>
      <c r="H85" s="29"/>
      <c r="I85" s="30">
        <f t="shared" si="5"/>
        <v>60</v>
      </c>
      <c r="J85" s="29"/>
      <c r="K85" s="5"/>
      <c r="L85" s="5"/>
      <c r="AT85">
        <v>12</v>
      </c>
      <c r="AU85" s="6"/>
      <c r="AV85" s="4"/>
      <c r="AW85" s="67"/>
      <c r="AX85" s="18"/>
      <c r="AY85" s="4"/>
    </row>
    <row r="86" spans="1:51" ht="15" x14ac:dyDescent="0.2">
      <c r="A86" s="24"/>
      <c r="B86" s="3"/>
      <c r="C86" s="29" t="s">
        <v>81</v>
      </c>
      <c r="D86" s="28"/>
      <c r="E86" s="52">
        <v>60</v>
      </c>
      <c r="F86" s="29">
        <v>4.1500000000000004</v>
      </c>
      <c r="G86" s="29">
        <v>24.05</v>
      </c>
      <c r="H86" s="29">
        <v>0.65</v>
      </c>
      <c r="I86" s="30">
        <f t="shared" si="5"/>
        <v>1997.9999999999998</v>
      </c>
      <c r="J86" s="29">
        <v>113.5</v>
      </c>
      <c r="K86" s="5"/>
      <c r="L86" s="5"/>
      <c r="AT86">
        <v>33.299999999999997</v>
      </c>
      <c r="AU86" s="6"/>
      <c r="AV86" s="4"/>
      <c r="AW86" s="67"/>
      <c r="AX86" s="18"/>
      <c r="AY86" s="4"/>
    </row>
    <row r="87" spans="1:51" ht="15" x14ac:dyDescent="0.2">
      <c r="A87" s="24"/>
      <c r="B87" s="3"/>
      <c r="C87" s="29" t="s">
        <v>4</v>
      </c>
      <c r="D87" s="28"/>
      <c r="E87" s="52">
        <v>5</v>
      </c>
      <c r="F87" s="29">
        <v>0.03</v>
      </c>
      <c r="G87" s="29">
        <v>0.04</v>
      </c>
      <c r="H87" s="29">
        <v>4.125</v>
      </c>
      <c r="I87" s="30">
        <f t="shared" si="5"/>
        <v>1500</v>
      </c>
      <c r="J87" s="29">
        <v>37.4</v>
      </c>
      <c r="K87" s="5"/>
      <c r="L87" s="5"/>
      <c r="AT87">
        <v>300</v>
      </c>
      <c r="AU87" s="6"/>
      <c r="AV87" s="4"/>
      <c r="AW87" s="67"/>
      <c r="AX87" s="18"/>
      <c r="AY87" s="4"/>
    </row>
    <row r="88" spans="1:51" ht="15" x14ac:dyDescent="0.2">
      <c r="A88" s="24"/>
      <c r="B88" s="3"/>
      <c r="C88" s="29" t="s">
        <v>44</v>
      </c>
      <c r="D88" s="28"/>
      <c r="E88" s="52">
        <v>4</v>
      </c>
      <c r="F88" s="29">
        <v>0.108</v>
      </c>
      <c r="G88" s="29">
        <v>0.35399999999999998</v>
      </c>
      <c r="H88" s="29"/>
      <c r="I88" s="30">
        <f t="shared" si="5"/>
        <v>500</v>
      </c>
      <c r="J88" s="29">
        <v>1.89</v>
      </c>
      <c r="K88" s="5"/>
      <c r="L88" s="5"/>
      <c r="W88" s="4"/>
      <c r="AT88">
        <v>125</v>
      </c>
      <c r="AU88" s="6"/>
      <c r="AV88" s="4"/>
      <c r="AW88" s="67"/>
      <c r="AX88" s="18"/>
      <c r="AY88" s="4"/>
    </row>
    <row r="89" spans="1:51" ht="15" x14ac:dyDescent="0.2">
      <c r="A89" s="24"/>
      <c r="B89" s="3"/>
      <c r="C89" s="27" t="s">
        <v>69</v>
      </c>
      <c r="D89" s="28">
        <v>100</v>
      </c>
      <c r="E89" s="52"/>
      <c r="F89" s="5"/>
      <c r="G89" s="5"/>
      <c r="H89" s="29"/>
      <c r="I89" s="30">
        <f t="shared" si="5"/>
        <v>0</v>
      </c>
      <c r="J89" s="5"/>
      <c r="K89" s="5"/>
      <c r="L89" s="5"/>
      <c r="AU89" s="4"/>
      <c r="AV89" s="4"/>
      <c r="AW89" s="66"/>
      <c r="AX89" s="18"/>
      <c r="AY89" s="4"/>
    </row>
    <row r="90" spans="1:51" ht="15" x14ac:dyDescent="0.2">
      <c r="A90" s="24"/>
      <c r="B90" s="3"/>
      <c r="C90" s="29" t="s">
        <v>64</v>
      </c>
      <c r="D90" s="28"/>
      <c r="E90" s="52">
        <v>30</v>
      </c>
      <c r="F90" s="29">
        <v>3.78</v>
      </c>
      <c r="G90" s="29">
        <v>20.399999999999999</v>
      </c>
      <c r="H90" s="29">
        <v>0.78</v>
      </c>
      <c r="I90" s="30">
        <f t="shared" si="5"/>
        <v>2310</v>
      </c>
      <c r="J90" s="29">
        <v>98.7</v>
      </c>
      <c r="K90" s="5"/>
      <c r="L90" s="5"/>
      <c r="AT90">
        <v>77</v>
      </c>
      <c r="AU90" s="6"/>
      <c r="AV90" s="4"/>
      <c r="AW90" s="67"/>
      <c r="AX90" s="18"/>
      <c r="AY90" s="4"/>
    </row>
    <row r="91" spans="1:51" ht="15" x14ac:dyDescent="0.2">
      <c r="A91" s="24"/>
      <c r="B91" s="3"/>
      <c r="C91" s="29" t="s">
        <v>4</v>
      </c>
      <c r="D91" s="28"/>
      <c r="E91" s="52">
        <v>4</v>
      </c>
      <c r="F91" s="29">
        <v>2.4E-2</v>
      </c>
      <c r="G91" s="29">
        <v>7.1999999999999995E-2</v>
      </c>
      <c r="H91" s="29">
        <v>6.6</v>
      </c>
      <c r="I91" s="30">
        <f t="shared" si="5"/>
        <v>1200</v>
      </c>
      <c r="J91" s="29">
        <v>29.92</v>
      </c>
      <c r="K91" s="5"/>
      <c r="L91" s="5"/>
      <c r="AT91">
        <v>300</v>
      </c>
      <c r="AU91" s="6"/>
      <c r="AV91" s="4"/>
      <c r="AW91" s="67"/>
      <c r="AX91" s="18"/>
      <c r="AY91" s="4"/>
    </row>
    <row r="92" spans="1:51" ht="15" x14ac:dyDescent="0.2">
      <c r="A92" s="24"/>
      <c r="B92" s="3"/>
      <c r="C92" s="27" t="s">
        <v>94</v>
      </c>
      <c r="D92" s="28">
        <v>60</v>
      </c>
      <c r="E92" s="52"/>
      <c r="F92" s="5"/>
      <c r="G92" s="5"/>
      <c r="H92" s="29"/>
      <c r="I92" s="30">
        <f t="shared" si="5"/>
        <v>0</v>
      </c>
      <c r="J92" s="5"/>
      <c r="K92" s="5"/>
      <c r="L92" s="5"/>
      <c r="AU92" s="4"/>
      <c r="AV92" s="4"/>
      <c r="AW92" s="66"/>
      <c r="AX92" s="18"/>
      <c r="AY92" s="4"/>
    </row>
    <row r="93" spans="1:51" ht="15" x14ac:dyDescent="0.2">
      <c r="A93" s="24"/>
      <c r="B93" s="3"/>
      <c r="C93" s="29" t="s">
        <v>146</v>
      </c>
      <c r="D93" s="28"/>
      <c r="E93" s="52">
        <v>50</v>
      </c>
      <c r="F93" s="29">
        <v>7.05</v>
      </c>
      <c r="G93" s="29"/>
      <c r="H93" s="29">
        <v>2.4500000000000002</v>
      </c>
      <c r="I93" s="30">
        <f t="shared" si="5"/>
        <v>13500</v>
      </c>
      <c r="J93" s="29">
        <v>50.4</v>
      </c>
      <c r="K93" s="5"/>
      <c r="L93" s="5"/>
      <c r="AT93">
        <v>270</v>
      </c>
      <c r="AU93" s="6"/>
      <c r="AV93" s="4"/>
      <c r="AW93" s="67"/>
      <c r="AX93" s="18"/>
      <c r="AY93" s="4"/>
    </row>
    <row r="94" spans="1:51" ht="15" x14ac:dyDescent="0.2">
      <c r="A94" s="24"/>
      <c r="B94" s="3"/>
      <c r="C94" s="29" t="s">
        <v>9</v>
      </c>
      <c r="D94" s="28"/>
      <c r="E94" s="52">
        <v>3</v>
      </c>
      <c r="F94" s="29"/>
      <c r="G94" s="29"/>
      <c r="H94" s="29">
        <v>1.998</v>
      </c>
      <c r="I94" s="30">
        <f t="shared" si="5"/>
        <v>300</v>
      </c>
      <c r="J94" s="29">
        <v>17.98</v>
      </c>
      <c r="K94" s="5"/>
      <c r="L94" s="5"/>
      <c r="AT94">
        <v>100</v>
      </c>
      <c r="AU94" s="6"/>
      <c r="AV94" s="4"/>
      <c r="AW94" s="67"/>
      <c r="AX94" s="18"/>
      <c r="AY94" s="4"/>
    </row>
    <row r="95" spans="1:51" ht="15" x14ac:dyDescent="0.2">
      <c r="A95" s="24"/>
      <c r="B95" s="3"/>
      <c r="C95" s="29" t="s">
        <v>10</v>
      </c>
      <c r="D95" s="28"/>
      <c r="E95" s="52">
        <v>15</v>
      </c>
      <c r="F95" s="29">
        <v>0.22500000000000001</v>
      </c>
      <c r="G95" s="29">
        <v>1.29</v>
      </c>
      <c r="H95" s="29"/>
      <c r="I95" s="30">
        <f t="shared" si="5"/>
        <v>315</v>
      </c>
      <c r="J95" s="29">
        <v>5.8049999999999997</v>
      </c>
      <c r="K95" s="5"/>
      <c r="L95" s="5"/>
      <c r="AT95">
        <v>21</v>
      </c>
      <c r="AU95" s="6"/>
      <c r="AV95" s="4"/>
      <c r="AW95" s="67"/>
      <c r="AX95" s="18"/>
      <c r="AY95" s="4"/>
    </row>
    <row r="96" spans="1:51" ht="15" x14ac:dyDescent="0.2">
      <c r="A96" s="24"/>
      <c r="B96" s="3"/>
      <c r="C96" s="29" t="s">
        <v>39</v>
      </c>
      <c r="D96" s="28"/>
      <c r="E96" s="52">
        <v>10</v>
      </c>
      <c r="F96" s="29">
        <v>0.83</v>
      </c>
      <c r="G96" s="29">
        <v>4.8099999999999996</v>
      </c>
      <c r="H96" s="29">
        <v>0.13</v>
      </c>
      <c r="I96" s="30">
        <f t="shared" si="5"/>
        <v>333</v>
      </c>
      <c r="J96" s="29">
        <v>22.7</v>
      </c>
      <c r="K96" s="5"/>
      <c r="L96" s="5"/>
      <c r="S96" s="20"/>
      <c r="AT96">
        <v>33.299999999999997</v>
      </c>
      <c r="AU96" s="6"/>
      <c r="AV96" s="4"/>
      <c r="AW96" s="67"/>
      <c r="AX96" s="18"/>
      <c r="AY96" s="4"/>
    </row>
    <row r="97" spans="1:51" ht="15" x14ac:dyDescent="0.2">
      <c r="A97" s="24"/>
      <c r="B97" s="3"/>
      <c r="C97" s="29" t="s">
        <v>68</v>
      </c>
      <c r="D97" s="28"/>
      <c r="E97" s="52">
        <v>3</v>
      </c>
      <c r="F97" s="29">
        <v>0.318</v>
      </c>
      <c r="G97" s="29">
        <v>1.464</v>
      </c>
      <c r="H97" s="29">
        <v>3.9E-2</v>
      </c>
      <c r="I97" s="30">
        <f t="shared" si="5"/>
        <v>78</v>
      </c>
      <c r="J97" s="29">
        <v>9.8699999999999992</v>
      </c>
      <c r="K97" s="5"/>
      <c r="L97" s="5"/>
      <c r="W97" s="20"/>
      <c r="AT97">
        <v>26</v>
      </c>
      <c r="AU97" s="6"/>
      <c r="AV97" s="4"/>
      <c r="AW97" s="67"/>
      <c r="AX97" s="18"/>
      <c r="AY97" s="4"/>
    </row>
    <row r="98" spans="1:51" ht="15" x14ac:dyDescent="0.2">
      <c r="A98" s="24"/>
      <c r="B98" s="3"/>
      <c r="C98" s="29" t="s">
        <v>4</v>
      </c>
      <c r="D98" s="28"/>
      <c r="E98" s="52">
        <v>3</v>
      </c>
      <c r="F98" s="29">
        <v>1.7999999999999999E-2</v>
      </c>
      <c r="G98" s="29">
        <v>2.7E-2</v>
      </c>
      <c r="H98" s="29">
        <v>2.4750000000000001</v>
      </c>
      <c r="I98" s="30">
        <f t="shared" si="5"/>
        <v>900</v>
      </c>
      <c r="J98" s="29">
        <v>22.44</v>
      </c>
      <c r="K98" s="5"/>
      <c r="L98" s="5"/>
      <c r="AT98">
        <v>300</v>
      </c>
      <c r="AU98" s="6"/>
      <c r="AV98" s="4"/>
      <c r="AW98" s="67"/>
      <c r="AX98" s="18"/>
      <c r="AY98" s="4"/>
    </row>
    <row r="99" spans="1:51" ht="15" x14ac:dyDescent="0.2">
      <c r="A99" s="24"/>
      <c r="B99" s="3"/>
      <c r="C99" s="29" t="s">
        <v>18</v>
      </c>
      <c r="D99" s="28"/>
      <c r="E99" s="52">
        <v>10</v>
      </c>
      <c r="F99" s="29">
        <v>0.1</v>
      </c>
      <c r="G99" s="29">
        <v>0.56000000000000005</v>
      </c>
      <c r="H99" s="29"/>
      <c r="I99" s="30">
        <f t="shared" si="5"/>
        <v>300</v>
      </c>
      <c r="J99" s="29">
        <v>2.64</v>
      </c>
      <c r="K99" s="5"/>
      <c r="L99" s="5"/>
      <c r="AT99">
        <v>30</v>
      </c>
      <c r="AU99" s="6"/>
      <c r="AV99" s="4"/>
      <c r="AW99" s="67"/>
      <c r="AX99" s="18"/>
      <c r="AY99" s="4"/>
    </row>
    <row r="100" spans="1:51" ht="15" x14ac:dyDescent="0.2">
      <c r="A100" s="24"/>
      <c r="B100" s="3"/>
      <c r="C100" s="29" t="s">
        <v>44</v>
      </c>
      <c r="D100" s="28"/>
      <c r="E100" s="52">
        <v>4</v>
      </c>
      <c r="F100" s="29">
        <v>0.108</v>
      </c>
      <c r="G100" s="29">
        <v>0.35399999999999998</v>
      </c>
      <c r="H100" s="29"/>
      <c r="I100" s="30">
        <f t="shared" si="5"/>
        <v>500</v>
      </c>
      <c r="J100" s="29">
        <v>1.89</v>
      </c>
      <c r="K100" s="5"/>
      <c r="L100" s="5"/>
      <c r="AT100">
        <v>125</v>
      </c>
      <c r="AU100" s="6"/>
      <c r="AV100" s="4"/>
      <c r="AW100" s="67"/>
      <c r="AX100" s="18"/>
      <c r="AY100" s="4"/>
    </row>
    <row r="101" spans="1:51" ht="15" x14ac:dyDescent="0.2">
      <c r="A101" s="24"/>
      <c r="B101" s="3"/>
      <c r="C101" s="29" t="s">
        <v>27</v>
      </c>
      <c r="D101" s="28"/>
      <c r="E101" s="52">
        <v>0.125</v>
      </c>
      <c r="F101" s="29"/>
      <c r="G101" s="29"/>
      <c r="H101" s="29"/>
      <c r="I101" s="30">
        <f t="shared" si="5"/>
        <v>0.75</v>
      </c>
      <c r="J101" s="29"/>
      <c r="K101" s="5"/>
      <c r="L101" s="5"/>
      <c r="AT101">
        <v>6</v>
      </c>
      <c r="AU101" s="6"/>
      <c r="AV101" s="4"/>
      <c r="AW101" s="67"/>
      <c r="AX101" s="18"/>
      <c r="AY101" s="4"/>
    </row>
    <row r="102" spans="1:51" ht="15" x14ac:dyDescent="0.2">
      <c r="A102" s="252" t="s">
        <v>256</v>
      </c>
      <c r="B102" s="253"/>
      <c r="C102" s="254"/>
      <c r="D102" s="28">
        <v>200</v>
      </c>
      <c r="E102" s="52"/>
      <c r="F102" s="5"/>
      <c r="G102" s="5"/>
      <c r="H102" s="29"/>
      <c r="I102" s="30"/>
      <c r="J102" s="5"/>
      <c r="K102" s="5"/>
      <c r="L102" s="5"/>
      <c r="AU102" s="4"/>
      <c r="AV102" s="4"/>
      <c r="AW102" s="66"/>
      <c r="AX102" s="18"/>
      <c r="AY102" s="4"/>
    </row>
    <row r="103" spans="1:51" ht="15" x14ac:dyDescent="0.2">
      <c r="A103" s="24"/>
      <c r="B103" s="3"/>
      <c r="C103" s="29" t="s">
        <v>6</v>
      </c>
      <c r="D103" s="28"/>
      <c r="E103" s="52">
        <v>7</v>
      </c>
      <c r="F103" s="29">
        <v>9.6000000000000002E-2</v>
      </c>
      <c r="G103" s="29">
        <v>3.87</v>
      </c>
      <c r="H103" s="29"/>
      <c r="I103" s="30">
        <f>E103*AT103</f>
        <v>1400</v>
      </c>
      <c r="J103" s="29">
        <v>16.416</v>
      </c>
      <c r="K103" s="5"/>
      <c r="L103" s="5"/>
      <c r="AT103">
        <v>200</v>
      </c>
      <c r="AU103" s="6"/>
      <c r="AV103" s="4"/>
      <c r="AW103" s="67"/>
      <c r="AX103" s="18"/>
      <c r="AY103" s="4"/>
    </row>
    <row r="104" spans="1:51" ht="15" x14ac:dyDescent="0.2">
      <c r="A104" s="24"/>
      <c r="B104" s="3"/>
      <c r="C104" s="29" t="s">
        <v>3</v>
      </c>
      <c r="D104" s="28"/>
      <c r="E104" s="52">
        <v>15</v>
      </c>
      <c r="F104" s="29"/>
      <c r="G104" s="29"/>
      <c r="H104" s="29">
        <v>44.97</v>
      </c>
      <c r="I104" s="30">
        <f>E104*AT104</f>
        <v>690</v>
      </c>
      <c r="J104" s="29">
        <v>56.1</v>
      </c>
      <c r="K104" s="5"/>
      <c r="L104" s="5"/>
      <c r="AT104">
        <v>46</v>
      </c>
      <c r="AU104" s="6"/>
      <c r="AV104" s="4"/>
      <c r="AW104" s="67"/>
      <c r="AX104" s="18"/>
      <c r="AY104" s="4"/>
    </row>
    <row r="105" spans="1:51" ht="49.5" customHeight="1" x14ac:dyDescent="0.2">
      <c r="A105" s="17" t="s">
        <v>127</v>
      </c>
      <c r="B105" s="3"/>
      <c r="C105" s="14"/>
      <c r="D105" s="28"/>
      <c r="E105" s="52"/>
      <c r="F105" s="5"/>
      <c r="G105" s="5"/>
      <c r="H105" s="29"/>
      <c r="I105" s="30"/>
      <c r="J105" s="26"/>
      <c r="K105" s="5"/>
      <c r="L105" s="5"/>
      <c r="AU105" s="4"/>
      <c r="AV105" s="4"/>
      <c r="AW105" s="68"/>
      <c r="AX105" s="18"/>
      <c r="AY105" s="4"/>
    </row>
    <row r="106" spans="1:51" ht="15" x14ac:dyDescent="0.2">
      <c r="A106" s="24"/>
      <c r="B106" s="3"/>
      <c r="C106" s="27" t="s">
        <v>67</v>
      </c>
      <c r="D106" s="28">
        <v>100</v>
      </c>
      <c r="E106" s="52"/>
      <c r="F106" s="5"/>
      <c r="G106" s="5"/>
      <c r="H106" s="29"/>
      <c r="I106" s="30"/>
      <c r="J106" s="26"/>
      <c r="K106" s="5"/>
      <c r="L106" s="5"/>
      <c r="AU106" s="4"/>
      <c r="AV106" s="4"/>
      <c r="AW106" s="66"/>
      <c r="AX106" s="18"/>
      <c r="AY106" s="4"/>
    </row>
    <row r="107" spans="1:51" ht="15" x14ac:dyDescent="0.2">
      <c r="A107" s="24"/>
      <c r="B107" s="3"/>
      <c r="C107" s="29" t="s">
        <v>7</v>
      </c>
      <c r="D107" s="28"/>
      <c r="E107" s="52">
        <v>40</v>
      </c>
      <c r="F107" s="29">
        <v>4.24</v>
      </c>
      <c r="G107" s="29">
        <v>29.28</v>
      </c>
      <c r="H107" s="29">
        <v>0.52</v>
      </c>
      <c r="I107" s="30">
        <f t="shared" ref="I107:I119" si="6">E107*AT107</f>
        <v>1040</v>
      </c>
      <c r="J107" s="29">
        <v>131.6</v>
      </c>
      <c r="K107" s="5"/>
      <c r="L107" s="5"/>
      <c r="AT107">
        <v>26</v>
      </c>
      <c r="AU107" s="6"/>
      <c r="AV107" s="4"/>
      <c r="AW107" s="67"/>
      <c r="AX107" s="18"/>
      <c r="AY107" s="4"/>
    </row>
    <row r="108" spans="1:51" ht="15" x14ac:dyDescent="0.2">
      <c r="A108" s="24"/>
      <c r="B108" s="3"/>
      <c r="C108" s="29" t="s">
        <v>20</v>
      </c>
      <c r="D108" s="28"/>
      <c r="E108" s="52">
        <v>70</v>
      </c>
      <c r="F108" s="29">
        <v>0.98</v>
      </c>
      <c r="G108" s="29">
        <v>9.66</v>
      </c>
      <c r="H108" s="29"/>
      <c r="I108" s="30">
        <f t="shared" si="6"/>
        <v>1610</v>
      </c>
      <c r="J108" s="29">
        <v>40.67</v>
      </c>
      <c r="K108" s="5"/>
      <c r="L108" s="5"/>
      <c r="AT108">
        <v>23</v>
      </c>
      <c r="AU108" s="6"/>
      <c r="AV108" s="4"/>
      <c r="AW108" s="67"/>
      <c r="AX108" s="18"/>
      <c r="AY108" s="4"/>
    </row>
    <row r="109" spans="1:51" ht="15" x14ac:dyDescent="0.2">
      <c r="A109" s="24"/>
      <c r="B109" s="3"/>
      <c r="C109" s="29" t="s">
        <v>4</v>
      </c>
      <c r="D109" s="28"/>
      <c r="E109" s="52">
        <v>4</v>
      </c>
      <c r="F109" s="29">
        <v>2.4E-2</v>
      </c>
      <c r="G109" s="29">
        <v>7.1999999999999995E-2</v>
      </c>
      <c r="H109" s="29">
        <v>6.6</v>
      </c>
      <c r="I109" s="30">
        <f t="shared" si="6"/>
        <v>1200</v>
      </c>
      <c r="J109" s="29">
        <v>29.92</v>
      </c>
      <c r="K109" s="5"/>
      <c r="L109" s="5"/>
      <c r="AT109">
        <v>300</v>
      </c>
      <c r="AU109" s="6"/>
      <c r="AV109" s="4"/>
      <c r="AW109" s="67"/>
      <c r="AX109" s="18"/>
      <c r="AY109" s="4"/>
    </row>
    <row r="110" spans="1:51" ht="15" x14ac:dyDescent="0.2">
      <c r="A110" s="24"/>
      <c r="B110" s="3"/>
      <c r="C110" s="29" t="s">
        <v>10</v>
      </c>
      <c r="D110" s="28"/>
      <c r="E110" s="52">
        <v>10</v>
      </c>
      <c r="F110" s="29">
        <v>0.15</v>
      </c>
      <c r="G110" s="29">
        <v>0.86</v>
      </c>
      <c r="H110" s="29"/>
      <c r="I110" s="30">
        <f t="shared" si="6"/>
        <v>210</v>
      </c>
      <c r="J110" s="29">
        <v>3.87</v>
      </c>
      <c r="K110" s="5"/>
      <c r="L110" s="5"/>
      <c r="AT110">
        <v>21</v>
      </c>
      <c r="AU110" s="6"/>
      <c r="AV110" s="4"/>
      <c r="AW110" s="67"/>
      <c r="AX110" s="18"/>
      <c r="AY110" s="4"/>
    </row>
    <row r="111" spans="1:51" ht="15" x14ac:dyDescent="0.2">
      <c r="A111" s="24"/>
      <c r="B111" s="3"/>
      <c r="C111" s="29" t="s">
        <v>9</v>
      </c>
      <c r="D111" s="28"/>
      <c r="E111" s="52">
        <v>5</v>
      </c>
      <c r="F111" s="29"/>
      <c r="G111" s="29"/>
      <c r="H111" s="29">
        <v>4.9950000000000001</v>
      </c>
      <c r="I111" s="30">
        <f t="shared" si="6"/>
        <v>500</v>
      </c>
      <c r="J111" s="29">
        <v>44.95</v>
      </c>
      <c r="K111" s="5"/>
      <c r="L111" s="5"/>
      <c r="AT111">
        <v>100</v>
      </c>
      <c r="AU111" s="6"/>
      <c r="AV111" s="4"/>
      <c r="AW111" s="67"/>
      <c r="AX111" s="18"/>
      <c r="AY111" s="4"/>
    </row>
    <row r="112" spans="1:51" ht="15" x14ac:dyDescent="0.2">
      <c r="A112" s="24"/>
      <c r="B112" s="3"/>
      <c r="C112" s="29" t="s">
        <v>27</v>
      </c>
      <c r="D112" s="28"/>
      <c r="E112" s="52">
        <v>0.16700000000000001</v>
      </c>
      <c r="F112" s="29"/>
      <c r="G112" s="29"/>
      <c r="H112" s="29"/>
      <c r="I112" s="30">
        <f t="shared" si="6"/>
        <v>1.002</v>
      </c>
      <c r="J112" s="29"/>
      <c r="K112" s="5"/>
      <c r="L112" s="5"/>
      <c r="AT112">
        <v>6</v>
      </c>
      <c r="AU112" s="6"/>
      <c r="AV112" s="4"/>
      <c r="AW112" s="67"/>
      <c r="AX112" s="18"/>
      <c r="AY112" s="4"/>
    </row>
    <row r="113" spans="1:51" ht="15" x14ac:dyDescent="0.2">
      <c r="A113" s="24"/>
      <c r="B113" s="3"/>
      <c r="C113" s="29" t="s">
        <v>5</v>
      </c>
      <c r="D113" s="28"/>
      <c r="E113" s="52">
        <v>20</v>
      </c>
      <c r="F113" s="29">
        <v>0.84</v>
      </c>
      <c r="G113" s="29">
        <v>1.41</v>
      </c>
      <c r="H113" s="29">
        <v>0.96</v>
      </c>
      <c r="I113" s="30">
        <f t="shared" si="6"/>
        <v>960</v>
      </c>
      <c r="J113" s="29">
        <v>17.399999999999999</v>
      </c>
      <c r="K113" s="5"/>
      <c r="L113" s="5"/>
      <c r="AT113">
        <v>48</v>
      </c>
      <c r="AU113" s="6"/>
      <c r="AV113" s="4"/>
      <c r="AW113" s="67"/>
      <c r="AX113" s="18"/>
      <c r="AY113" s="4"/>
    </row>
    <row r="114" spans="1:51" ht="15" x14ac:dyDescent="0.2">
      <c r="A114" s="24"/>
      <c r="B114" s="3"/>
      <c r="C114" s="29" t="s">
        <v>38</v>
      </c>
      <c r="D114" s="28"/>
      <c r="E114" s="52">
        <v>1</v>
      </c>
      <c r="F114" s="29">
        <v>0.125</v>
      </c>
      <c r="G114" s="29">
        <v>8.3000000000000004E-2</v>
      </c>
      <c r="H114" s="29">
        <v>4.0000000000000001E-3</v>
      </c>
      <c r="I114" s="30">
        <f t="shared" si="6"/>
        <v>350</v>
      </c>
      <c r="J114" s="29">
        <v>0.85</v>
      </c>
      <c r="K114" s="5"/>
      <c r="L114" s="5"/>
      <c r="AT114">
        <v>350</v>
      </c>
      <c r="AU114" s="6"/>
      <c r="AV114" s="4"/>
      <c r="AW114" s="67"/>
      <c r="AX114" s="18"/>
      <c r="AY114" s="4"/>
    </row>
    <row r="115" spans="1:51" ht="15" x14ac:dyDescent="0.2">
      <c r="A115" s="24"/>
      <c r="B115" s="3"/>
      <c r="C115" s="27" t="s">
        <v>191</v>
      </c>
      <c r="D115" s="28">
        <v>200</v>
      </c>
      <c r="E115" s="51"/>
      <c r="F115" s="5"/>
      <c r="G115" s="5"/>
      <c r="H115" s="5"/>
      <c r="I115" s="30">
        <f t="shared" si="6"/>
        <v>0</v>
      </c>
      <c r="J115" s="5"/>
      <c r="K115" s="5"/>
      <c r="L115" s="5"/>
      <c r="AU115" s="4"/>
      <c r="AV115" s="4"/>
      <c r="AW115" s="66"/>
      <c r="AX115" s="18"/>
      <c r="AY115" s="4"/>
    </row>
    <row r="116" spans="1:51" ht="15" x14ac:dyDescent="0.2">
      <c r="A116" s="24"/>
      <c r="B116" s="3"/>
      <c r="C116" s="28" t="s">
        <v>25</v>
      </c>
      <c r="D116" s="28"/>
      <c r="E116" s="51">
        <v>100</v>
      </c>
      <c r="F116" s="5">
        <v>2.8</v>
      </c>
      <c r="G116" s="5">
        <v>4.7</v>
      </c>
      <c r="H116" s="5">
        <v>3.2</v>
      </c>
      <c r="I116" s="30">
        <f t="shared" si="6"/>
        <v>4800</v>
      </c>
      <c r="J116" s="5">
        <v>58</v>
      </c>
      <c r="K116" s="5"/>
      <c r="L116" s="5"/>
      <c r="AT116">
        <v>48</v>
      </c>
      <c r="AU116" s="4"/>
      <c r="AV116" s="4"/>
      <c r="AW116" s="66"/>
      <c r="AX116" s="18"/>
      <c r="AY116" s="4"/>
    </row>
    <row r="117" spans="1:51" ht="15" x14ac:dyDescent="0.2">
      <c r="A117" s="24"/>
      <c r="B117" s="3"/>
      <c r="C117" s="29" t="s">
        <v>21</v>
      </c>
      <c r="D117" s="28"/>
      <c r="E117" s="52">
        <v>0.2</v>
      </c>
      <c r="F117" s="29"/>
      <c r="G117" s="29"/>
      <c r="H117" s="29"/>
      <c r="I117" s="30">
        <f t="shared" si="6"/>
        <v>100</v>
      </c>
      <c r="J117" s="29"/>
      <c r="K117" s="5"/>
      <c r="L117" s="5"/>
      <c r="AT117">
        <v>500</v>
      </c>
      <c r="AU117" s="6"/>
      <c r="AV117" s="4"/>
      <c r="AW117" s="67"/>
      <c r="AX117" s="18"/>
      <c r="AY117" s="4"/>
    </row>
    <row r="118" spans="1:51" ht="15.75" thickBot="1" x14ac:dyDescent="0.25">
      <c r="A118" s="100"/>
      <c r="B118" s="101"/>
      <c r="C118" s="298" t="s">
        <v>3</v>
      </c>
      <c r="D118" s="300"/>
      <c r="E118" s="296">
        <v>10</v>
      </c>
      <c r="F118" s="298"/>
      <c r="G118" s="298">
        <v>9.98</v>
      </c>
      <c r="H118" s="298"/>
      <c r="I118" s="294">
        <f t="shared" si="6"/>
        <v>460</v>
      </c>
      <c r="J118" s="298">
        <v>37.4</v>
      </c>
      <c r="K118" s="292"/>
      <c r="L118" s="292"/>
      <c r="AT118">
        <v>46</v>
      </c>
      <c r="AU118" s="6"/>
      <c r="AV118" s="4"/>
      <c r="AW118" s="67"/>
      <c r="AX118" s="18"/>
      <c r="AY118" s="4"/>
    </row>
    <row r="119" spans="1:51" ht="16.5" thickBot="1" x14ac:dyDescent="0.25">
      <c r="A119" s="192"/>
      <c r="B119" s="107"/>
      <c r="C119" s="306" t="s">
        <v>265</v>
      </c>
      <c r="D119" s="139">
        <v>70</v>
      </c>
      <c r="E119" s="305">
        <v>70</v>
      </c>
      <c r="F119" s="140"/>
      <c r="G119" s="140"/>
      <c r="H119" s="140"/>
      <c r="I119" s="141">
        <f t="shared" si="6"/>
        <v>4550</v>
      </c>
      <c r="J119" s="140"/>
      <c r="K119" s="109"/>
      <c r="L119" s="110"/>
      <c r="AT119">
        <v>65</v>
      </c>
      <c r="AU119" s="6"/>
      <c r="AV119" s="4"/>
      <c r="AW119" s="67"/>
      <c r="AX119" s="18"/>
      <c r="AY119" s="4"/>
    </row>
    <row r="120" spans="1:51" ht="23.25" thickBot="1" x14ac:dyDescent="0.25">
      <c r="A120" s="155"/>
      <c r="B120" s="156"/>
      <c r="C120" s="157" t="s">
        <v>0</v>
      </c>
      <c r="D120" s="157"/>
      <c r="E120" s="165"/>
      <c r="F120" s="161">
        <f>SUM(F66:F118)</f>
        <v>51.899999999999991</v>
      </c>
      <c r="G120" s="161">
        <f>SUM(G66:G118)</f>
        <v>212.06799999999998</v>
      </c>
      <c r="H120" s="161">
        <f>SUM(H66:H118)</f>
        <v>102.806</v>
      </c>
      <c r="I120" s="166">
        <f>SUM(I65:I118)</f>
        <v>75197.751999999993</v>
      </c>
      <c r="J120" s="167">
        <f>SUM(J66:J118)</f>
        <v>1516.8809999999999</v>
      </c>
      <c r="K120" s="163"/>
      <c r="L120" s="164"/>
      <c r="AU120" s="16"/>
      <c r="AV120" s="4"/>
      <c r="AW120" s="62"/>
      <c r="AX120" s="80"/>
      <c r="AY120" s="4"/>
    </row>
    <row r="121" spans="1:51" ht="28.5" customHeight="1" thickBot="1" x14ac:dyDescent="0.25">
      <c r="A121" s="142" t="s">
        <v>118</v>
      </c>
      <c r="B121" s="107"/>
      <c r="C121" s="108" t="s">
        <v>85</v>
      </c>
      <c r="D121" s="143"/>
      <c r="E121" s="144"/>
      <c r="F121" s="145"/>
      <c r="G121" s="145"/>
      <c r="H121" s="109"/>
      <c r="I121" s="141"/>
      <c r="J121" s="114"/>
      <c r="K121" s="109"/>
      <c r="L121" s="110"/>
      <c r="AU121" s="4"/>
      <c r="AV121" s="4"/>
      <c r="AW121" s="81"/>
      <c r="AX121" s="82"/>
      <c r="AY121" s="4"/>
    </row>
    <row r="122" spans="1:51" ht="15" x14ac:dyDescent="0.2">
      <c r="A122" s="132"/>
      <c r="B122" s="1"/>
      <c r="C122" s="126" t="s">
        <v>228</v>
      </c>
      <c r="D122" s="128">
        <v>200</v>
      </c>
      <c r="E122" s="63"/>
      <c r="F122" s="123"/>
      <c r="G122" s="123"/>
      <c r="H122" s="123"/>
      <c r="I122" s="124"/>
      <c r="J122" s="127"/>
      <c r="K122" s="123"/>
      <c r="L122" s="123"/>
      <c r="AU122" s="4"/>
      <c r="AV122" s="4"/>
      <c r="AW122" s="66"/>
      <c r="AX122" s="18"/>
      <c r="AY122" s="4"/>
    </row>
    <row r="123" spans="1:51" ht="15" x14ac:dyDescent="0.2">
      <c r="A123" s="24"/>
      <c r="B123" s="3"/>
      <c r="C123" s="29" t="s">
        <v>229</v>
      </c>
      <c r="D123" s="28"/>
      <c r="E123" s="52">
        <v>15</v>
      </c>
      <c r="F123" s="29">
        <v>1.8</v>
      </c>
      <c r="G123" s="29">
        <v>9.4949999999999992</v>
      </c>
      <c r="H123" s="29">
        <v>0.435</v>
      </c>
      <c r="I123" s="30">
        <f>E123*AT123</f>
        <v>570</v>
      </c>
      <c r="J123" s="29">
        <v>50.1</v>
      </c>
      <c r="K123" s="5"/>
      <c r="L123" s="5"/>
      <c r="AT123">
        <v>38</v>
      </c>
      <c r="AU123" s="6"/>
      <c r="AV123" s="4"/>
      <c r="AW123" s="67"/>
      <c r="AX123" s="18"/>
      <c r="AY123" s="4"/>
    </row>
    <row r="124" spans="1:51" ht="15" x14ac:dyDescent="0.2">
      <c r="A124" s="24"/>
      <c r="B124" s="3"/>
      <c r="C124" s="29" t="s">
        <v>5</v>
      </c>
      <c r="D124" s="28"/>
      <c r="E124" s="52">
        <v>200</v>
      </c>
      <c r="F124" s="29">
        <v>5</v>
      </c>
      <c r="G124" s="29">
        <v>9.4</v>
      </c>
      <c r="H124" s="29">
        <v>6.4</v>
      </c>
      <c r="I124" s="30">
        <f>E124*AT124</f>
        <v>9600</v>
      </c>
      <c r="J124" s="29">
        <v>116</v>
      </c>
      <c r="K124" s="5"/>
      <c r="L124" s="5"/>
      <c r="AT124">
        <v>48</v>
      </c>
      <c r="AU124" s="6"/>
      <c r="AV124" s="4"/>
      <c r="AW124" s="67"/>
      <c r="AX124" s="18"/>
      <c r="AY124" s="4"/>
    </row>
    <row r="125" spans="1:51" ht="15" x14ac:dyDescent="0.2">
      <c r="A125" s="24"/>
      <c r="B125" s="3"/>
      <c r="C125" s="29" t="s">
        <v>3</v>
      </c>
      <c r="D125" s="28"/>
      <c r="E125" s="52">
        <v>5</v>
      </c>
      <c r="F125" s="29"/>
      <c r="G125" s="29">
        <v>4.99</v>
      </c>
      <c r="H125" s="29"/>
      <c r="I125" s="30">
        <f>E125*AT125</f>
        <v>230</v>
      </c>
      <c r="J125" s="29">
        <v>18.7</v>
      </c>
      <c r="K125" s="5"/>
      <c r="L125" s="5"/>
      <c r="AT125">
        <v>46</v>
      </c>
      <c r="AU125" s="6"/>
      <c r="AV125" s="4"/>
      <c r="AW125" s="67"/>
      <c r="AX125" s="18"/>
      <c r="AY125" s="4"/>
    </row>
    <row r="126" spans="1:51" ht="15" x14ac:dyDescent="0.2">
      <c r="A126" s="24"/>
      <c r="B126" s="3"/>
      <c r="C126" s="29" t="s">
        <v>4</v>
      </c>
      <c r="D126" s="28"/>
      <c r="E126" s="52">
        <v>4</v>
      </c>
      <c r="F126" s="29">
        <v>2.4E-2</v>
      </c>
      <c r="G126" s="29">
        <v>7.1999999999999995E-2</v>
      </c>
      <c r="H126" s="29">
        <v>6.6</v>
      </c>
      <c r="I126" s="30">
        <f>E126*AT126</f>
        <v>1200</v>
      </c>
      <c r="J126" s="29">
        <v>29.92</v>
      </c>
      <c r="K126" s="5"/>
      <c r="L126" s="5"/>
      <c r="AT126">
        <v>300</v>
      </c>
      <c r="AU126" s="6"/>
      <c r="AV126" s="4"/>
      <c r="AW126" s="67"/>
      <c r="AX126" s="18"/>
      <c r="AY126" s="4"/>
    </row>
    <row r="127" spans="1:51" ht="15" x14ac:dyDescent="0.2">
      <c r="A127" s="24"/>
      <c r="B127" s="3"/>
      <c r="C127" s="27" t="s">
        <v>2</v>
      </c>
      <c r="D127" s="28">
        <v>50</v>
      </c>
      <c r="E127" s="52">
        <v>50</v>
      </c>
      <c r="F127" s="29">
        <v>3.32</v>
      </c>
      <c r="G127" s="29">
        <v>19.239999999999998</v>
      </c>
      <c r="H127" s="29">
        <v>0.52</v>
      </c>
      <c r="I127" s="30">
        <f>E127*AT127</f>
        <v>1664.9999999999998</v>
      </c>
      <c r="J127" s="29">
        <v>90.8</v>
      </c>
      <c r="K127" s="5"/>
      <c r="L127" s="5"/>
      <c r="AT127">
        <v>33.299999999999997</v>
      </c>
      <c r="AU127" s="6"/>
      <c r="AV127" s="4"/>
      <c r="AW127" s="68"/>
      <c r="AX127" s="18"/>
      <c r="AY127" s="4"/>
    </row>
    <row r="128" spans="1:51" ht="33.75" x14ac:dyDescent="0.2">
      <c r="A128" s="17" t="s">
        <v>121</v>
      </c>
      <c r="B128" s="3"/>
      <c r="C128" s="14"/>
      <c r="D128" s="28"/>
      <c r="E128" s="51"/>
      <c r="F128" s="5"/>
      <c r="G128" s="5"/>
      <c r="H128" s="5"/>
      <c r="I128" s="30"/>
      <c r="J128" s="29"/>
      <c r="K128" s="5"/>
      <c r="L128" s="5"/>
      <c r="AU128" s="4"/>
      <c r="AV128" s="4"/>
      <c r="AW128" s="68"/>
      <c r="AX128" s="18"/>
      <c r="AY128" s="4"/>
    </row>
    <row r="129" spans="1:51" ht="15" x14ac:dyDescent="0.2">
      <c r="A129" s="17"/>
      <c r="B129" s="3"/>
      <c r="C129" s="27" t="s">
        <v>25</v>
      </c>
      <c r="D129" s="28">
        <v>100</v>
      </c>
      <c r="E129" s="51">
        <v>100</v>
      </c>
      <c r="F129" s="5">
        <v>0.27</v>
      </c>
      <c r="G129" s="5">
        <v>9.18</v>
      </c>
      <c r="H129" s="5"/>
      <c r="I129" s="30">
        <f>E129*AT129</f>
        <v>6000</v>
      </c>
      <c r="J129" s="29">
        <v>37.26</v>
      </c>
      <c r="K129" s="5"/>
      <c r="L129" s="5"/>
      <c r="AT129">
        <v>60</v>
      </c>
      <c r="AU129" s="4"/>
      <c r="AV129" s="4"/>
      <c r="AW129" s="68"/>
      <c r="AX129" s="18"/>
      <c r="AY129" s="4"/>
    </row>
    <row r="130" spans="1:51" ht="15" x14ac:dyDescent="0.2">
      <c r="A130" s="25" t="s">
        <v>120</v>
      </c>
      <c r="B130" s="3"/>
      <c r="C130" s="14"/>
      <c r="D130" s="28"/>
      <c r="E130" s="51"/>
      <c r="F130" s="5"/>
      <c r="G130" s="5"/>
      <c r="H130" s="5"/>
      <c r="I130" s="30"/>
      <c r="J130" s="26"/>
      <c r="K130" s="5"/>
      <c r="L130" s="5"/>
      <c r="AU130" s="4"/>
      <c r="AV130" s="4"/>
      <c r="AW130" s="68"/>
      <c r="AX130" s="18"/>
      <c r="AY130" s="4"/>
    </row>
    <row r="131" spans="1:51" ht="15" x14ac:dyDescent="0.2">
      <c r="A131" s="24"/>
      <c r="B131" s="3"/>
      <c r="C131" s="27" t="s">
        <v>163</v>
      </c>
      <c r="D131" s="28">
        <v>200</v>
      </c>
      <c r="E131" s="51"/>
      <c r="F131" s="5"/>
      <c r="G131" s="5"/>
      <c r="H131" s="5"/>
      <c r="I131" s="30"/>
      <c r="J131" s="14"/>
      <c r="K131" s="5"/>
      <c r="L131" s="5"/>
      <c r="AU131" s="4"/>
      <c r="AV131" s="4"/>
      <c r="AW131" s="66"/>
      <c r="AX131" s="18"/>
      <c r="AY131" s="4"/>
    </row>
    <row r="132" spans="1:51" ht="15" x14ac:dyDescent="0.2">
      <c r="A132" s="24"/>
      <c r="B132" s="3"/>
      <c r="C132" s="29" t="s">
        <v>146</v>
      </c>
      <c r="D132" s="28"/>
      <c r="E132" s="52">
        <v>50</v>
      </c>
      <c r="F132" s="29">
        <v>7.05</v>
      </c>
      <c r="G132" s="29"/>
      <c r="H132" s="29">
        <v>2.4500000000000002</v>
      </c>
      <c r="I132" s="30">
        <f t="shared" ref="I132:I149" si="7">E132*AT132</f>
        <v>13500</v>
      </c>
      <c r="J132" s="29">
        <v>50.4</v>
      </c>
      <c r="K132" s="5"/>
      <c r="L132" s="5"/>
      <c r="AT132">
        <v>270</v>
      </c>
      <c r="AU132" s="6"/>
      <c r="AV132" s="4"/>
      <c r="AW132" s="67"/>
      <c r="AX132" s="18"/>
      <c r="AY132" s="4"/>
    </row>
    <row r="133" spans="1:51" ht="15" x14ac:dyDescent="0.2">
      <c r="A133" s="24"/>
      <c r="B133" s="3"/>
      <c r="C133" s="29" t="s">
        <v>66</v>
      </c>
      <c r="D133" s="28"/>
      <c r="E133" s="52">
        <v>5</v>
      </c>
      <c r="F133" s="29"/>
      <c r="G133" s="29"/>
      <c r="H133" s="29"/>
      <c r="I133" s="30">
        <f t="shared" si="7"/>
        <v>60</v>
      </c>
      <c r="J133" s="29"/>
      <c r="K133" s="5"/>
      <c r="L133" s="5"/>
      <c r="AT133">
        <v>12</v>
      </c>
      <c r="AU133" s="6"/>
      <c r="AV133" s="4"/>
      <c r="AW133" s="67"/>
      <c r="AX133" s="18"/>
      <c r="AY133" s="4"/>
    </row>
    <row r="134" spans="1:51" ht="15" x14ac:dyDescent="0.2">
      <c r="A134" s="24"/>
      <c r="B134" s="3"/>
      <c r="C134" s="29" t="s">
        <v>11</v>
      </c>
      <c r="D134" s="28"/>
      <c r="E134" s="52">
        <v>2</v>
      </c>
      <c r="F134" s="29"/>
      <c r="G134" s="29"/>
      <c r="H134" s="29"/>
      <c r="I134" s="30"/>
      <c r="J134" s="29"/>
      <c r="K134" s="5"/>
      <c r="L134" s="5"/>
      <c r="AU134" s="6"/>
      <c r="AV134" s="4"/>
      <c r="AW134" s="67"/>
      <c r="AX134" s="18"/>
      <c r="AY134" s="4"/>
    </row>
    <row r="135" spans="1:51" ht="15" x14ac:dyDescent="0.2">
      <c r="A135" s="24"/>
      <c r="B135" s="3"/>
      <c r="C135" s="29" t="s">
        <v>27</v>
      </c>
      <c r="D135" s="28"/>
      <c r="E135" s="52">
        <v>0.25</v>
      </c>
      <c r="F135" s="29"/>
      <c r="G135" s="29"/>
      <c r="H135" s="29"/>
      <c r="I135" s="30">
        <f t="shared" si="7"/>
        <v>1.5</v>
      </c>
      <c r="J135" s="29"/>
      <c r="K135" s="5"/>
      <c r="L135" s="5"/>
      <c r="AT135">
        <v>6</v>
      </c>
      <c r="AU135" s="6"/>
      <c r="AV135" s="4"/>
      <c r="AW135" s="67"/>
      <c r="AX135" s="18"/>
      <c r="AY135" s="4"/>
    </row>
    <row r="136" spans="1:51" ht="15" x14ac:dyDescent="0.2">
      <c r="A136" s="24"/>
      <c r="B136" s="3"/>
      <c r="C136" s="29" t="s">
        <v>20</v>
      </c>
      <c r="D136" s="28"/>
      <c r="E136" s="52">
        <v>80</v>
      </c>
      <c r="F136" s="29">
        <v>1.4</v>
      </c>
      <c r="G136" s="29">
        <v>13.8</v>
      </c>
      <c r="H136" s="29"/>
      <c r="I136" s="30">
        <f t="shared" si="7"/>
        <v>1840</v>
      </c>
      <c r="J136" s="29">
        <v>58.1</v>
      </c>
      <c r="K136" s="5"/>
      <c r="L136" s="5"/>
      <c r="AT136">
        <v>23</v>
      </c>
      <c r="AU136" s="6"/>
      <c r="AV136" s="4"/>
      <c r="AW136" s="67"/>
      <c r="AX136" s="18"/>
      <c r="AY136" s="4"/>
    </row>
    <row r="137" spans="1:51" ht="15" x14ac:dyDescent="0.2">
      <c r="A137" s="24"/>
      <c r="B137" s="3"/>
      <c r="C137" s="29" t="s">
        <v>10</v>
      </c>
      <c r="D137" s="28"/>
      <c r="E137" s="52">
        <v>15</v>
      </c>
      <c r="F137" s="29">
        <v>0.15</v>
      </c>
      <c r="G137" s="29">
        <v>0.86</v>
      </c>
      <c r="H137" s="29"/>
      <c r="I137" s="30">
        <f t="shared" si="7"/>
        <v>315</v>
      </c>
      <c r="J137" s="29">
        <v>3.87</v>
      </c>
      <c r="K137" s="5"/>
      <c r="L137" s="5"/>
      <c r="AT137">
        <v>21</v>
      </c>
      <c r="AU137" s="6"/>
      <c r="AV137" s="4"/>
      <c r="AW137" s="67"/>
      <c r="AX137" s="18"/>
      <c r="AY137" s="4"/>
    </row>
    <row r="138" spans="1:51" ht="15" x14ac:dyDescent="0.2">
      <c r="A138" s="24"/>
      <c r="B138" s="3"/>
      <c r="C138" s="29" t="s">
        <v>31</v>
      </c>
      <c r="D138" s="28"/>
      <c r="E138" s="52">
        <v>3</v>
      </c>
      <c r="F138" s="29">
        <v>1.7999999999999999E-2</v>
      </c>
      <c r="G138" s="29">
        <v>2.7E-2</v>
      </c>
      <c r="H138" s="29">
        <v>2.4750000000000001</v>
      </c>
      <c r="I138" s="30">
        <f t="shared" si="7"/>
        <v>900</v>
      </c>
      <c r="J138" s="29">
        <v>22.44</v>
      </c>
      <c r="K138" s="5"/>
      <c r="L138" s="5"/>
      <c r="AT138">
        <v>300</v>
      </c>
      <c r="AU138" s="6"/>
      <c r="AV138" s="4"/>
      <c r="AW138" s="67"/>
      <c r="AX138" s="18"/>
      <c r="AY138" s="4"/>
    </row>
    <row r="139" spans="1:51" ht="15" x14ac:dyDescent="0.2">
      <c r="A139" s="24"/>
      <c r="B139" s="3"/>
      <c r="C139" s="29" t="s">
        <v>65</v>
      </c>
      <c r="D139" s="28"/>
      <c r="E139" s="52">
        <v>15</v>
      </c>
      <c r="F139" s="29">
        <v>0.16800000000000001</v>
      </c>
      <c r="G139" s="29">
        <v>0.24</v>
      </c>
      <c r="H139" s="29">
        <v>1.6</v>
      </c>
      <c r="I139" s="30">
        <f t="shared" si="7"/>
        <v>2550</v>
      </c>
      <c r="J139" s="29">
        <v>16.32</v>
      </c>
      <c r="K139" s="5"/>
      <c r="L139" s="5"/>
      <c r="AT139">
        <v>170</v>
      </c>
      <c r="AU139" s="6"/>
      <c r="AV139" s="4"/>
      <c r="AW139" s="67"/>
      <c r="AX139" s="18"/>
      <c r="AY139" s="4"/>
    </row>
    <row r="140" spans="1:51" ht="15" x14ac:dyDescent="0.2">
      <c r="A140" s="24"/>
      <c r="B140" s="3"/>
      <c r="C140" s="29" t="s">
        <v>18</v>
      </c>
      <c r="D140" s="28"/>
      <c r="E140" s="52">
        <v>10</v>
      </c>
      <c r="F140" s="29">
        <v>0.1</v>
      </c>
      <c r="G140" s="29">
        <v>0.56000000000000005</v>
      </c>
      <c r="H140" s="29"/>
      <c r="I140" s="30">
        <f t="shared" si="7"/>
        <v>300</v>
      </c>
      <c r="J140" s="29">
        <v>2.64</v>
      </c>
      <c r="K140" s="5"/>
      <c r="L140" s="5"/>
      <c r="AT140">
        <v>30</v>
      </c>
      <c r="AU140" s="6"/>
      <c r="AV140" s="4"/>
      <c r="AW140" s="67"/>
      <c r="AX140" s="18"/>
      <c r="AY140" s="4"/>
    </row>
    <row r="141" spans="1:51" ht="15" x14ac:dyDescent="0.2">
      <c r="A141" s="24"/>
      <c r="B141" s="3"/>
      <c r="C141" s="29" t="s">
        <v>139</v>
      </c>
      <c r="D141" s="28"/>
      <c r="E141" s="52">
        <v>40</v>
      </c>
      <c r="F141" s="29">
        <v>0.4</v>
      </c>
      <c r="G141" s="29"/>
      <c r="H141" s="29"/>
      <c r="I141" s="30">
        <f t="shared" si="7"/>
        <v>3680</v>
      </c>
      <c r="J141" s="29">
        <v>5.32</v>
      </c>
      <c r="K141" s="5"/>
      <c r="L141" s="5"/>
      <c r="AT141">
        <v>92</v>
      </c>
      <c r="AU141" s="6"/>
      <c r="AV141" s="4"/>
      <c r="AW141" s="67"/>
      <c r="AX141" s="18"/>
      <c r="AY141" s="4"/>
    </row>
    <row r="142" spans="1:51" ht="15" x14ac:dyDescent="0.2">
      <c r="A142" s="24"/>
      <c r="B142" s="3"/>
      <c r="C142" s="29" t="s">
        <v>23</v>
      </c>
      <c r="D142" s="28"/>
      <c r="E142" s="52">
        <v>50</v>
      </c>
      <c r="F142" s="29">
        <v>4.1500000000000004</v>
      </c>
      <c r="G142" s="29">
        <v>24.05</v>
      </c>
      <c r="H142" s="29">
        <v>0.65</v>
      </c>
      <c r="I142" s="30">
        <f t="shared" si="7"/>
        <v>1664.9999999999998</v>
      </c>
      <c r="J142" s="29">
        <v>113.5</v>
      </c>
      <c r="K142" s="5"/>
      <c r="L142" s="5"/>
      <c r="AT142">
        <v>33.299999999999997</v>
      </c>
      <c r="AU142" s="6"/>
      <c r="AV142" s="4"/>
      <c r="AW142" s="67"/>
      <c r="AX142" s="18"/>
      <c r="AY142" s="4"/>
    </row>
    <row r="143" spans="1:51" ht="15" x14ac:dyDescent="0.2">
      <c r="A143" s="24"/>
      <c r="B143" s="3"/>
      <c r="C143" s="27" t="s">
        <v>230</v>
      </c>
      <c r="D143" s="28" t="s">
        <v>195</v>
      </c>
      <c r="E143" s="51"/>
      <c r="F143" s="5"/>
      <c r="G143" s="5"/>
      <c r="H143" s="5"/>
      <c r="I143" s="30">
        <f t="shared" si="7"/>
        <v>0</v>
      </c>
      <c r="J143" s="5"/>
      <c r="K143" s="5"/>
      <c r="L143" s="5"/>
      <c r="AU143" s="4"/>
      <c r="AV143" s="4"/>
      <c r="AW143" s="66"/>
      <c r="AX143" s="18"/>
      <c r="AY143" s="4"/>
    </row>
    <row r="144" spans="1:51" ht="15" x14ac:dyDescent="0.2">
      <c r="A144" s="24"/>
      <c r="B144" s="3"/>
      <c r="C144" s="29" t="s">
        <v>146</v>
      </c>
      <c r="D144" s="28"/>
      <c r="E144" s="52">
        <v>50</v>
      </c>
      <c r="F144" s="29">
        <v>7.05</v>
      </c>
      <c r="G144" s="29"/>
      <c r="H144" s="29">
        <v>2.4500000000000002</v>
      </c>
      <c r="I144" s="30">
        <f t="shared" si="7"/>
        <v>13500</v>
      </c>
      <c r="J144" s="29">
        <v>50.4</v>
      </c>
      <c r="K144" s="5"/>
      <c r="L144" s="5"/>
      <c r="AT144">
        <v>270</v>
      </c>
      <c r="AU144" s="6"/>
      <c r="AV144" s="4"/>
      <c r="AW144" s="67"/>
      <c r="AX144" s="18"/>
      <c r="AY144" s="4"/>
    </row>
    <row r="145" spans="1:51" ht="15" x14ac:dyDescent="0.2">
      <c r="A145" s="24"/>
      <c r="B145" s="3"/>
      <c r="C145" s="29" t="s">
        <v>33</v>
      </c>
      <c r="D145" s="28"/>
      <c r="E145" s="52">
        <v>30</v>
      </c>
      <c r="F145" s="29">
        <v>2.4500000000000002</v>
      </c>
      <c r="G145" s="29">
        <v>27.055</v>
      </c>
      <c r="H145" s="29">
        <v>0.21</v>
      </c>
      <c r="I145" s="30">
        <f t="shared" si="7"/>
        <v>1590</v>
      </c>
      <c r="J145" s="29">
        <v>113.05</v>
      </c>
      <c r="K145" s="5"/>
      <c r="L145" s="5"/>
      <c r="AT145">
        <v>53</v>
      </c>
      <c r="AU145" s="6"/>
      <c r="AV145" s="4"/>
      <c r="AW145" s="67"/>
      <c r="AX145" s="18"/>
      <c r="AY145" s="4"/>
    </row>
    <row r="146" spans="1:51" ht="15" x14ac:dyDescent="0.2">
      <c r="A146" s="24"/>
      <c r="B146" s="3"/>
      <c r="C146" s="29" t="s">
        <v>9</v>
      </c>
      <c r="D146" s="28"/>
      <c r="E146" s="52">
        <v>3</v>
      </c>
      <c r="F146" s="29"/>
      <c r="G146" s="29"/>
      <c r="H146" s="29">
        <v>2.9969999999999999</v>
      </c>
      <c r="I146" s="30">
        <f t="shared" si="7"/>
        <v>300</v>
      </c>
      <c r="J146" s="29">
        <v>26.97</v>
      </c>
      <c r="K146" s="5"/>
      <c r="L146" s="5"/>
      <c r="AT146">
        <v>100</v>
      </c>
      <c r="AU146" s="6"/>
      <c r="AV146" s="4"/>
      <c r="AW146" s="67"/>
      <c r="AX146" s="18"/>
      <c r="AY146" s="4"/>
    </row>
    <row r="147" spans="1:51" ht="15" x14ac:dyDescent="0.2">
      <c r="A147" s="24"/>
      <c r="B147" s="3"/>
      <c r="C147" s="29" t="s">
        <v>4</v>
      </c>
      <c r="D147" s="28"/>
      <c r="E147" s="52">
        <v>4</v>
      </c>
      <c r="F147" s="29">
        <v>2.4E-2</v>
      </c>
      <c r="G147" s="29">
        <v>7.1999999999999995E-2</v>
      </c>
      <c r="H147" s="29">
        <v>6</v>
      </c>
      <c r="I147" s="30">
        <f t="shared" si="7"/>
        <v>1200</v>
      </c>
      <c r="J147" s="29">
        <v>29.92</v>
      </c>
      <c r="K147" s="5"/>
      <c r="L147" s="5"/>
      <c r="AT147">
        <v>300</v>
      </c>
      <c r="AU147" s="6"/>
      <c r="AV147" s="4"/>
      <c r="AW147" s="67"/>
      <c r="AX147" s="18"/>
      <c r="AY147" s="4"/>
    </row>
    <row r="148" spans="1:51" ht="15" x14ac:dyDescent="0.2">
      <c r="A148" s="24"/>
      <c r="B148" s="3"/>
      <c r="C148" s="29" t="s">
        <v>18</v>
      </c>
      <c r="D148" s="28"/>
      <c r="E148" s="52">
        <v>15</v>
      </c>
      <c r="F148" s="29">
        <v>0.15</v>
      </c>
      <c r="G148" s="29">
        <v>0.89</v>
      </c>
      <c r="H148" s="29"/>
      <c r="I148" s="30">
        <f t="shared" si="7"/>
        <v>450</v>
      </c>
      <c r="J148" s="29">
        <v>3.96</v>
      </c>
      <c r="K148" s="5"/>
      <c r="L148" s="5"/>
      <c r="AT148">
        <v>30</v>
      </c>
      <c r="AU148" s="6"/>
      <c r="AV148" s="4"/>
      <c r="AW148" s="67"/>
      <c r="AX148" s="18"/>
      <c r="AY148" s="4"/>
    </row>
    <row r="149" spans="1:51" ht="15" x14ac:dyDescent="0.2">
      <c r="A149" s="24"/>
      <c r="B149" s="3"/>
      <c r="C149" s="29" t="s">
        <v>10</v>
      </c>
      <c r="D149" s="28"/>
      <c r="E149" s="52">
        <v>15</v>
      </c>
      <c r="F149" s="29">
        <v>0.15</v>
      </c>
      <c r="G149" s="29">
        <v>0.86</v>
      </c>
      <c r="H149" s="29"/>
      <c r="I149" s="30">
        <f t="shared" si="7"/>
        <v>315</v>
      </c>
      <c r="J149" s="29">
        <v>3.87</v>
      </c>
      <c r="K149" s="5"/>
      <c r="L149" s="5"/>
      <c r="AT149">
        <v>21</v>
      </c>
      <c r="AU149" s="6"/>
      <c r="AV149" s="4"/>
      <c r="AW149" s="67"/>
      <c r="AX149" s="18"/>
      <c r="AY149" s="4"/>
    </row>
    <row r="150" spans="1:51" ht="15" x14ac:dyDescent="0.2">
      <c r="A150" s="24"/>
      <c r="B150" s="3"/>
      <c r="C150" s="14" t="s">
        <v>231</v>
      </c>
      <c r="D150" s="28">
        <v>50</v>
      </c>
      <c r="E150" s="51"/>
      <c r="F150" s="5"/>
      <c r="G150" s="5"/>
      <c r="H150" s="5"/>
      <c r="I150" s="30"/>
      <c r="J150" s="26"/>
      <c r="K150" s="5"/>
      <c r="L150" s="5"/>
      <c r="AU150" s="6"/>
      <c r="AV150" s="4"/>
      <c r="AW150" s="67"/>
      <c r="AX150" s="18"/>
      <c r="AY150" s="4"/>
    </row>
    <row r="151" spans="1:51" ht="15" x14ac:dyDescent="0.2">
      <c r="A151" s="24"/>
      <c r="B151" s="3"/>
      <c r="C151" s="28" t="s">
        <v>41</v>
      </c>
      <c r="D151" s="28"/>
      <c r="E151" s="51">
        <v>60</v>
      </c>
      <c r="F151" s="5">
        <v>0.84</v>
      </c>
      <c r="G151" s="5"/>
      <c r="H151" s="5">
        <v>2.16</v>
      </c>
      <c r="I151" s="30">
        <f>E151*AT151</f>
        <v>1800</v>
      </c>
      <c r="J151" s="26">
        <v>46.08</v>
      </c>
      <c r="K151" s="5"/>
      <c r="L151" s="5"/>
      <c r="AT151">
        <v>30</v>
      </c>
      <c r="AU151" s="6"/>
      <c r="AV151" s="4"/>
      <c r="AW151" s="67"/>
      <c r="AX151" s="18"/>
      <c r="AY151" s="4"/>
    </row>
    <row r="152" spans="1:51" ht="15" x14ac:dyDescent="0.2">
      <c r="A152" s="24"/>
      <c r="B152" s="3"/>
      <c r="C152" s="28" t="s">
        <v>11</v>
      </c>
      <c r="D152" s="28"/>
      <c r="E152" s="51">
        <v>3</v>
      </c>
      <c r="F152" s="5"/>
      <c r="G152" s="5">
        <v>4.99</v>
      </c>
      <c r="H152" s="5"/>
      <c r="I152" s="30">
        <f>E152*AT152</f>
        <v>300</v>
      </c>
      <c r="J152" s="26">
        <v>44.95</v>
      </c>
      <c r="K152" s="5"/>
      <c r="L152" s="5"/>
      <c r="AT152">
        <v>100</v>
      </c>
      <c r="AU152" s="6"/>
      <c r="AV152" s="4"/>
      <c r="AW152" s="67"/>
      <c r="AX152" s="18"/>
      <c r="AY152" s="4"/>
    </row>
    <row r="153" spans="1:51" ht="15" x14ac:dyDescent="0.2">
      <c r="A153" s="24"/>
      <c r="B153" s="3"/>
      <c r="C153" s="29"/>
      <c r="D153" s="28"/>
      <c r="E153" s="52"/>
      <c r="F153" s="29"/>
      <c r="G153" s="29"/>
      <c r="H153" s="29"/>
      <c r="I153" s="30"/>
      <c r="J153" s="29"/>
      <c r="K153" s="5"/>
      <c r="L153" s="5"/>
      <c r="AU153" s="6"/>
      <c r="AV153" s="4"/>
      <c r="AW153" s="67"/>
      <c r="AX153" s="18"/>
      <c r="AY153" s="4"/>
    </row>
    <row r="154" spans="1:51" ht="15" x14ac:dyDescent="0.2">
      <c r="A154" s="24"/>
      <c r="B154" s="3"/>
      <c r="C154" s="27" t="s">
        <v>96</v>
      </c>
      <c r="D154" s="28">
        <v>200</v>
      </c>
      <c r="E154" s="51"/>
      <c r="F154" s="5"/>
      <c r="G154" s="5"/>
      <c r="H154" s="5"/>
      <c r="I154" s="30"/>
      <c r="J154" s="5"/>
      <c r="K154" s="5"/>
      <c r="L154" s="5"/>
      <c r="AU154" s="4"/>
      <c r="AV154" s="4"/>
      <c r="AW154" s="66"/>
      <c r="AX154" s="18"/>
      <c r="AY154" s="4"/>
    </row>
    <row r="155" spans="1:51" ht="15" x14ac:dyDescent="0.2">
      <c r="A155" s="24"/>
      <c r="B155" s="3"/>
      <c r="C155" s="29" t="s">
        <v>6</v>
      </c>
      <c r="D155" s="28"/>
      <c r="E155" s="52">
        <v>7</v>
      </c>
      <c r="F155" s="29">
        <v>9.6000000000000002E-2</v>
      </c>
      <c r="G155" s="29">
        <v>3.87</v>
      </c>
      <c r="H155" s="29"/>
      <c r="I155" s="30">
        <f>E155*AT155</f>
        <v>1400</v>
      </c>
      <c r="J155" s="29">
        <v>16.416</v>
      </c>
      <c r="K155" s="5"/>
      <c r="L155" s="5"/>
      <c r="AT155">
        <v>200</v>
      </c>
      <c r="AU155" s="6"/>
      <c r="AV155" s="4"/>
      <c r="AW155" s="67"/>
      <c r="AX155" s="18"/>
      <c r="AY155" s="4"/>
    </row>
    <row r="156" spans="1:51" ht="15" x14ac:dyDescent="0.2">
      <c r="A156" s="24"/>
      <c r="B156" s="3"/>
      <c r="C156" s="29" t="s">
        <v>3</v>
      </c>
      <c r="D156" s="28"/>
      <c r="E156" s="52">
        <v>15</v>
      </c>
      <c r="F156" s="29"/>
      <c r="G156" s="29"/>
      <c r="H156" s="29">
        <v>4.4969999999999999</v>
      </c>
      <c r="I156" s="30">
        <f>E156*AT156</f>
        <v>690</v>
      </c>
      <c r="J156" s="29">
        <v>56.1</v>
      </c>
      <c r="K156" s="5"/>
      <c r="L156" s="5"/>
      <c r="AT156">
        <v>46</v>
      </c>
      <c r="AU156" s="6"/>
      <c r="AV156" s="4"/>
      <c r="AW156" s="67"/>
      <c r="AX156" s="18"/>
      <c r="AY156" s="4"/>
    </row>
    <row r="157" spans="1:51" ht="45.75" customHeight="1" x14ac:dyDescent="0.2">
      <c r="A157" s="17" t="s">
        <v>127</v>
      </c>
      <c r="B157" s="3"/>
      <c r="C157" s="14"/>
      <c r="D157" s="28"/>
      <c r="E157" s="51"/>
      <c r="F157" s="5"/>
      <c r="G157" s="5"/>
      <c r="H157" s="5"/>
      <c r="I157" s="30"/>
      <c r="J157" s="26"/>
      <c r="K157" s="5"/>
      <c r="L157" s="5"/>
      <c r="AU157" s="4"/>
      <c r="AV157" s="4"/>
      <c r="AW157" s="68"/>
      <c r="AX157" s="18"/>
      <c r="AY157" s="4"/>
    </row>
    <row r="158" spans="1:51" ht="15" x14ac:dyDescent="0.2">
      <c r="A158" s="24"/>
      <c r="B158" s="3"/>
      <c r="C158" s="27" t="s">
        <v>215</v>
      </c>
      <c r="D158" s="28" t="s">
        <v>144</v>
      </c>
      <c r="E158" s="51"/>
      <c r="F158" s="5"/>
      <c r="G158" s="5"/>
      <c r="H158" s="5"/>
      <c r="I158" s="30"/>
      <c r="J158" s="5"/>
      <c r="K158" s="5"/>
      <c r="L158" s="5"/>
      <c r="AU158" s="4"/>
      <c r="AV158" s="4"/>
      <c r="AW158" s="66"/>
      <c r="AX158" s="18"/>
      <c r="AY158" s="4"/>
    </row>
    <row r="159" spans="1:51" ht="15" x14ac:dyDescent="0.2">
      <c r="A159" s="24"/>
      <c r="B159" s="3"/>
      <c r="C159" s="29" t="s">
        <v>35</v>
      </c>
      <c r="D159" s="28"/>
      <c r="E159" s="52">
        <v>120</v>
      </c>
      <c r="F159" s="29">
        <v>12.6</v>
      </c>
      <c r="G159" s="29">
        <v>16.2</v>
      </c>
      <c r="H159" s="29">
        <v>1.17</v>
      </c>
      <c r="I159" s="30">
        <f t="shared" ref="I159:I165" si="8">E159*AT159</f>
        <v>49200</v>
      </c>
      <c r="J159" s="29">
        <v>203.4</v>
      </c>
      <c r="K159" s="5"/>
      <c r="L159" s="5"/>
      <c r="AT159">
        <v>410</v>
      </c>
      <c r="AU159" s="6"/>
      <c r="AV159" s="4"/>
      <c r="AW159" s="67"/>
      <c r="AX159" s="18"/>
      <c r="AY159" s="4"/>
    </row>
    <row r="160" spans="1:51" ht="15" x14ac:dyDescent="0.2">
      <c r="A160" s="24"/>
      <c r="B160" s="3"/>
      <c r="C160" s="29" t="s">
        <v>27</v>
      </c>
      <c r="D160" s="28"/>
      <c r="E160" s="52">
        <v>0.25</v>
      </c>
      <c r="F160" s="29">
        <v>1.1200000000000001</v>
      </c>
      <c r="G160" s="29">
        <v>1.18</v>
      </c>
      <c r="H160" s="29">
        <v>0.4</v>
      </c>
      <c r="I160" s="30">
        <f t="shared" si="8"/>
        <v>1.5</v>
      </c>
      <c r="J160" s="29">
        <v>15.74</v>
      </c>
      <c r="K160" s="5"/>
      <c r="L160" s="5"/>
      <c r="AT160">
        <v>6</v>
      </c>
      <c r="AU160" s="6"/>
      <c r="AV160" s="4"/>
      <c r="AW160" s="67"/>
      <c r="AX160" s="18"/>
      <c r="AY160" s="4"/>
    </row>
    <row r="161" spans="1:51" ht="15" x14ac:dyDescent="0.2">
      <c r="A161" s="24"/>
      <c r="B161" s="3"/>
      <c r="C161" s="29" t="s">
        <v>9</v>
      </c>
      <c r="D161" s="28"/>
      <c r="E161" s="52">
        <v>3</v>
      </c>
      <c r="F161" s="29"/>
      <c r="G161" s="29">
        <v>2.99</v>
      </c>
      <c r="H161" s="29"/>
      <c r="I161" s="30">
        <f t="shared" si="8"/>
        <v>300</v>
      </c>
      <c r="J161" s="29">
        <v>26.97</v>
      </c>
      <c r="K161" s="5"/>
      <c r="L161" s="5"/>
      <c r="AT161">
        <v>100</v>
      </c>
      <c r="AU161" s="6"/>
      <c r="AV161" s="4"/>
      <c r="AW161" s="67"/>
      <c r="AX161" s="18"/>
      <c r="AY161" s="4"/>
    </row>
    <row r="162" spans="1:51" ht="15" x14ac:dyDescent="0.2">
      <c r="A162" s="24"/>
      <c r="B162" s="3"/>
      <c r="C162" s="29" t="s">
        <v>37</v>
      </c>
      <c r="D162" s="28"/>
      <c r="E162" s="52">
        <v>5</v>
      </c>
      <c r="F162" s="29"/>
      <c r="G162" s="29"/>
      <c r="H162" s="29">
        <v>4.99</v>
      </c>
      <c r="I162" s="30">
        <f t="shared" si="8"/>
        <v>230</v>
      </c>
      <c r="J162" s="29">
        <v>18.7</v>
      </c>
      <c r="K162" s="5"/>
      <c r="L162" s="5"/>
      <c r="AT162">
        <v>46</v>
      </c>
      <c r="AU162" s="6"/>
      <c r="AV162" s="4"/>
      <c r="AW162" s="67"/>
      <c r="AX162" s="18"/>
      <c r="AY162" s="4"/>
    </row>
    <row r="163" spans="1:51" ht="15" x14ac:dyDescent="0.2">
      <c r="A163" s="24"/>
      <c r="B163" s="3"/>
      <c r="C163" s="190" t="s">
        <v>65</v>
      </c>
      <c r="D163" s="28"/>
      <c r="E163" s="52">
        <v>15</v>
      </c>
      <c r="F163" s="29">
        <v>0.21</v>
      </c>
      <c r="G163" s="29">
        <v>2</v>
      </c>
      <c r="H163" s="29">
        <v>0.3</v>
      </c>
      <c r="I163" s="30">
        <f t="shared" si="8"/>
        <v>2550</v>
      </c>
      <c r="J163" s="29">
        <v>20.399999999999999</v>
      </c>
      <c r="K163" s="5"/>
      <c r="L163" s="5"/>
      <c r="AT163">
        <v>170</v>
      </c>
      <c r="AU163" s="6"/>
      <c r="AV163" s="4"/>
      <c r="AW163" s="67"/>
      <c r="AX163" s="18"/>
      <c r="AY163" s="4"/>
    </row>
    <row r="164" spans="1:51" ht="15" x14ac:dyDescent="0.2">
      <c r="A164" s="24"/>
      <c r="B164" s="3"/>
      <c r="C164" s="29" t="s">
        <v>156</v>
      </c>
      <c r="D164" s="28"/>
      <c r="E164" s="52">
        <v>10</v>
      </c>
      <c r="F164" s="29">
        <v>1.05</v>
      </c>
      <c r="G164" s="29">
        <v>0.09</v>
      </c>
      <c r="H164" s="29">
        <v>4.09</v>
      </c>
      <c r="I164" s="30">
        <f t="shared" si="8"/>
        <v>380</v>
      </c>
      <c r="J164" s="29">
        <v>48.45</v>
      </c>
      <c r="K164" s="5"/>
      <c r="L164" s="5"/>
      <c r="AT164">
        <v>38</v>
      </c>
      <c r="AU164" s="6"/>
      <c r="AV164" s="4"/>
      <c r="AW164" s="67"/>
      <c r="AX164" s="18"/>
      <c r="AY164" s="4"/>
    </row>
    <row r="165" spans="1:51" ht="15" x14ac:dyDescent="0.2">
      <c r="A165" s="24"/>
      <c r="B165" s="3"/>
      <c r="C165" s="29" t="s">
        <v>25</v>
      </c>
      <c r="D165" s="28"/>
      <c r="E165" s="52">
        <v>40</v>
      </c>
      <c r="F165" s="29">
        <v>1.1200000000000001</v>
      </c>
      <c r="G165" s="29">
        <v>1.28</v>
      </c>
      <c r="H165" s="29">
        <v>1.88</v>
      </c>
      <c r="I165" s="30">
        <f t="shared" si="8"/>
        <v>1920</v>
      </c>
      <c r="J165" s="29">
        <v>23.2</v>
      </c>
      <c r="K165" s="5"/>
      <c r="L165" s="5"/>
      <c r="AT165">
        <v>48</v>
      </c>
      <c r="AU165" s="4"/>
      <c r="AV165" s="4"/>
      <c r="AW165" s="68"/>
      <c r="AX165" s="18"/>
      <c r="AY165" s="4"/>
    </row>
    <row r="166" spans="1:51" ht="15" x14ac:dyDescent="0.2">
      <c r="A166" s="24"/>
      <c r="B166" s="3"/>
      <c r="C166" s="27" t="s">
        <v>55</v>
      </c>
      <c r="D166" s="28">
        <v>200</v>
      </c>
      <c r="E166" s="51"/>
      <c r="F166" s="5"/>
      <c r="G166" s="5"/>
      <c r="H166" s="5"/>
      <c r="I166" s="30"/>
      <c r="J166" s="5"/>
      <c r="K166" s="5"/>
      <c r="L166" s="5"/>
      <c r="AU166" s="4"/>
      <c r="AV166" s="4"/>
      <c r="AW166" s="66"/>
      <c r="AX166" s="18"/>
      <c r="AY166" s="4"/>
    </row>
    <row r="167" spans="1:51" ht="15" x14ac:dyDescent="0.2">
      <c r="A167" s="24"/>
      <c r="B167" s="3"/>
      <c r="C167" s="29" t="s">
        <v>103</v>
      </c>
      <c r="D167" s="28"/>
      <c r="E167" s="52">
        <v>0.3</v>
      </c>
      <c r="F167" s="29"/>
      <c r="G167" s="29"/>
      <c r="H167" s="29"/>
      <c r="I167" s="30">
        <f>E167*AT167</f>
        <v>150</v>
      </c>
      <c r="J167" s="29"/>
      <c r="K167" s="5"/>
      <c r="L167" s="5"/>
      <c r="AT167">
        <v>500</v>
      </c>
      <c r="AU167" s="6"/>
      <c r="AV167" s="4"/>
      <c r="AW167" s="67"/>
      <c r="AX167" s="18"/>
      <c r="AY167" s="4"/>
    </row>
    <row r="168" spans="1:51" ht="15" x14ac:dyDescent="0.2">
      <c r="A168" s="24"/>
      <c r="B168" s="3"/>
      <c r="C168" s="29" t="s">
        <v>25</v>
      </c>
      <c r="D168" s="28"/>
      <c r="E168" s="52">
        <v>100</v>
      </c>
      <c r="F168" s="29">
        <v>2.8</v>
      </c>
      <c r="G168" s="29">
        <v>4.7</v>
      </c>
      <c r="H168" s="29">
        <v>3.2</v>
      </c>
      <c r="I168" s="30">
        <f>E168*AT168</f>
        <v>4800</v>
      </c>
      <c r="J168" s="29">
        <v>58</v>
      </c>
      <c r="K168" s="5"/>
      <c r="L168" s="5"/>
      <c r="AT168">
        <v>48</v>
      </c>
      <c r="AU168" s="6"/>
      <c r="AV168" s="4"/>
      <c r="AW168" s="67"/>
      <c r="AX168" s="18"/>
      <c r="AY168" s="4"/>
    </row>
    <row r="169" spans="1:51" ht="15.75" thickBot="1" x14ac:dyDescent="0.25">
      <c r="A169" s="100"/>
      <c r="B169" s="101"/>
      <c r="C169" s="102" t="s">
        <v>37</v>
      </c>
      <c r="D169" s="103"/>
      <c r="E169" s="104">
        <v>10</v>
      </c>
      <c r="F169" s="102"/>
      <c r="G169" s="102">
        <v>9.98</v>
      </c>
      <c r="H169" s="102"/>
      <c r="I169" s="105">
        <f>E169*AT169</f>
        <v>460</v>
      </c>
      <c r="J169" s="102">
        <v>37.4</v>
      </c>
      <c r="K169" s="106"/>
      <c r="L169" s="106"/>
      <c r="AT169">
        <v>46</v>
      </c>
      <c r="AU169" s="6"/>
      <c r="AV169" s="4"/>
      <c r="AW169" s="67"/>
      <c r="AX169" s="18"/>
      <c r="AY169" s="4"/>
    </row>
    <row r="170" spans="1:51" ht="15.75" thickBot="1" x14ac:dyDescent="0.25">
      <c r="A170" s="192"/>
      <c r="B170" s="107"/>
      <c r="C170" s="305" t="s">
        <v>276</v>
      </c>
      <c r="D170" s="139">
        <v>70</v>
      </c>
      <c r="E170" s="305">
        <v>70</v>
      </c>
      <c r="F170" s="140"/>
      <c r="G170" s="140"/>
      <c r="H170" s="140"/>
      <c r="I170" s="141">
        <f>E170*AT170</f>
        <v>4550</v>
      </c>
      <c r="J170" s="140"/>
      <c r="K170" s="109"/>
      <c r="L170" s="110"/>
      <c r="AT170">
        <v>65</v>
      </c>
      <c r="AU170" s="6"/>
      <c r="AV170" s="4"/>
      <c r="AW170" s="67"/>
      <c r="AX170" s="18"/>
      <c r="AY170" s="4"/>
    </row>
    <row r="171" spans="1:51" ht="23.25" thickBot="1" x14ac:dyDescent="0.25">
      <c r="A171" s="155"/>
      <c r="B171" s="156"/>
      <c r="C171" s="157" t="s">
        <v>0</v>
      </c>
      <c r="D171" s="160"/>
      <c r="E171" s="159"/>
      <c r="F171" s="160">
        <f>SUM(F123:F169)</f>
        <v>53.509999999999984</v>
      </c>
      <c r="G171" s="160">
        <f>SUM(G123:G169)</f>
        <v>168.07099999999997</v>
      </c>
      <c r="H171" s="160">
        <f>SUM(H123:H169)</f>
        <v>55.474000000000011</v>
      </c>
      <c r="I171" s="166">
        <f>SUM(I123:I170)</f>
        <v>130163</v>
      </c>
      <c r="J171" s="158">
        <f>SUM(J123:J169)</f>
        <v>1459.3460000000005</v>
      </c>
      <c r="K171" s="163"/>
      <c r="L171" s="164"/>
      <c r="AU171" s="16"/>
      <c r="AV171" s="4"/>
      <c r="AW171" s="62"/>
      <c r="AX171" s="73"/>
      <c r="AY171" s="4"/>
    </row>
    <row r="172" spans="1:51" ht="32.25" customHeight="1" thickBot="1" x14ac:dyDescent="0.25">
      <c r="A172" s="142" t="s">
        <v>118</v>
      </c>
      <c r="B172" s="107"/>
      <c r="C172" s="108" t="s">
        <v>110</v>
      </c>
      <c r="D172" s="139"/>
      <c r="E172" s="113"/>
      <c r="F172" s="112"/>
      <c r="G172" s="112"/>
      <c r="H172" s="112"/>
      <c r="I172" s="141"/>
      <c r="J172" s="114"/>
      <c r="K172" s="109"/>
      <c r="L172" s="110"/>
      <c r="AU172" s="65"/>
      <c r="AV172" s="4"/>
      <c r="AW172" s="81"/>
      <c r="AX172" s="18"/>
      <c r="AY172" s="4"/>
    </row>
    <row r="173" spans="1:51" ht="15" x14ac:dyDescent="0.2">
      <c r="A173" s="132"/>
      <c r="B173" s="1"/>
      <c r="C173" s="126" t="s">
        <v>22</v>
      </c>
      <c r="D173" s="128">
        <v>200</v>
      </c>
      <c r="E173" s="63"/>
      <c r="F173" s="123"/>
      <c r="G173" s="123"/>
      <c r="H173" s="123"/>
      <c r="I173" s="124"/>
      <c r="J173" s="123"/>
      <c r="K173" s="123"/>
      <c r="L173" s="123"/>
      <c r="AU173" s="4"/>
      <c r="AV173" s="4"/>
      <c r="AW173" s="66"/>
      <c r="AX173" s="18"/>
      <c r="AY173" s="4"/>
    </row>
    <row r="174" spans="1:51" ht="15" x14ac:dyDescent="0.2">
      <c r="A174" s="24"/>
      <c r="B174" s="3"/>
      <c r="C174" s="29" t="s">
        <v>5</v>
      </c>
      <c r="D174" s="28"/>
      <c r="E174" s="52">
        <v>200</v>
      </c>
      <c r="F174" s="29">
        <v>5.6</v>
      </c>
      <c r="G174" s="29">
        <v>9.4</v>
      </c>
      <c r="H174" s="29">
        <v>6.4</v>
      </c>
      <c r="I174" s="30">
        <f>E174*AT174</f>
        <v>9600</v>
      </c>
      <c r="J174" s="29">
        <v>116</v>
      </c>
      <c r="K174" s="5"/>
      <c r="L174" s="5"/>
      <c r="AT174">
        <v>48</v>
      </c>
      <c r="AU174" s="6"/>
      <c r="AV174" s="4"/>
      <c r="AW174" s="67"/>
      <c r="AX174" s="18"/>
      <c r="AY174" s="4"/>
    </row>
    <row r="175" spans="1:51" ht="15" x14ac:dyDescent="0.2">
      <c r="A175" s="24"/>
      <c r="B175" s="3"/>
      <c r="C175" s="29" t="s">
        <v>141</v>
      </c>
      <c r="D175" s="28"/>
      <c r="E175" s="52">
        <v>20</v>
      </c>
      <c r="F175" s="29">
        <v>2.38</v>
      </c>
      <c r="G175" s="29">
        <v>13.08</v>
      </c>
      <c r="H175" s="29">
        <v>1.1599999999999999</v>
      </c>
      <c r="I175" s="30">
        <f>E175*AT175</f>
        <v>740</v>
      </c>
      <c r="J175" s="29">
        <v>69</v>
      </c>
      <c r="K175" s="5"/>
      <c r="L175" s="5"/>
      <c r="AT175">
        <v>37</v>
      </c>
      <c r="AU175" s="6"/>
      <c r="AV175" s="4"/>
      <c r="AW175" s="67"/>
      <c r="AX175" s="18"/>
      <c r="AY175" s="4"/>
    </row>
    <row r="176" spans="1:51" ht="15" x14ac:dyDescent="0.2">
      <c r="A176" s="24"/>
      <c r="B176" s="3"/>
      <c r="C176" s="29" t="s">
        <v>4</v>
      </c>
      <c r="D176" s="28"/>
      <c r="E176" s="52">
        <v>4</v>
      </c>
      <c r="F176" s="29">
        <v>2.4E-2</v>
      </c>
      <c r="G176" s="29">
        <v>7.1999999999999995E-2</v>
      </c>
      <c r="H176" s="29">
        <v>6.6</v>
      </c>
      <c r="I176" s="30">
        <f>E176*AT176</f>
        <v>1200</v>
      </c>
      <c r="J176" s="29">
        <v>29.92</v>
      </c>
      <c r="K176" s="5"/>
      <c r="L176" s="5"/>
      <c r="AT176">
        <v>300</v>
      </c>
      <c r="AU176" s="6"/>
      <c r="AV176" s="4"/>
      <c r="AW176" s="67"/>
      <c r="AX176" s="18"/>
      <c r="AY176" s="4"/>
    </row>
    <row r="177" spans="1:51" ht="15" x14ac:dyDescent="0.2">
      <c r="A177" s="24"/>
      <c r="B177" s="3"/>
      <c r="C177" s="29" t="s">
        <v>3</v>
      </c>
      <c r="D177" s="28"/>
      <c r="E177" s="52">
        <v>5</v>
      </c>
      <c r="F177" s="29"/>
      <c r="G177" s="29">
        <v>4.99</v>
      </c>
      <c r="H177" s="29"/>
      <c r="I177" s="30">
        <f>E177*AT177</f>
        <v>230</v>
      </c>
      <c r="J177" s="29">
        <v>187</v>
      </c>
      <c r="K177" s="5"/>
      <c r="L177" s="5"/>
      <c r="AT177">
        <v>46</v>
      </c>
      <c r="AU177" s="6"/>
      <c r="AV177" s="4"/>
      <c r="AW177" s="67"/>
      <c r="AX177" s="18"/>
      <c r="AY177" s="4"/>
    </row>
    <row r="178" spans="1:51" ht="15" x14ac:dyDescent="0.2">
      <c r="A178" s="24"/>
      <c r="B178" s="3"/>
      <c r="C178" s="27" t="s">
        <v>63</v>
      </c>
      <c r="D178" s="28">
        <v>200</v>
      </c>
      <c r="E178" s="51"/>
      <c r="F178" s="5"/>
      <c r="G178" s="5"/>
      <c r="H178" s="5"/>
      <c r="I178" s="30"/>
      <c r="J178" s="5"/>
      <c r="K178" s="5"/>
      <c r="L178" s="5"/>
      <c r="AU178" s="4"/>
      <c r="AV178" s="4"/>
      <c r="AW178" s="68"/>
      <c r="AX178" s="18"/>
      <c r="AY178" s="4"/>
    </row>
    <row r="179" spans="1:51" ht="15" x14ac:dyDescent="0.2">
      <c r="A179" s="24"/>
      <c r="B179" s="3"/>
      <c r="C179" s="29" t="s">
        <v>49</v>
      </c>
      <c r="D179" s="29"/>
      <c r="E179" s="52">
        <v>1</v>
      </c>
      <c r="F179" s="29"/>
      <c r="G179" s="29"/>
      <c r="H179" s="29"/>
      <c r="I179" s="30">
        <f>E179*AT179</f>
        <v>550</v>
      </c>
      <c r="J179" s="29"/>
      <c r="K179" s="5"/>
      <c r="L179" s="5"/>
      <c r="AT179">
        <v>550</v>
      </c>
      <c r="AU179" s="6"/>
      <c r="AV179" s="4"/>
      <c r="AW179" s="67"/>
      <c r="AX179" s="55"/>
      <c r="AY179" s="4"/>
    </row>
    <row r="180" spans="1:51" ht="15" x14ac:dyDescent="0.2">
      <c r="A180" s="24"/>
      <c r="B180" s="3"/>
      <c r="C180" s="29" t="s">
        <v>48</v>
      </c>
      <c r="D180" s="29"/>
      <c r="E180" s="52">
        <v>30</v>
      </c>
      <c r="F180" s="29"/>
      <c r="G180" s="29"/>
      <c r="H180" s="29"/>
      <c r="I180" s="30">
        <f>E180*AT180</f>
        <v>5100</v>
      </c>
      <c r="J180" s="29"/>
      <c r="K180" s="5"/>
      <c r="L180" s="5"/>
      <c r="AT180">
        <v>170</v>
      </c>
      <c r="AU180" s="6"/>
      <c r="AV180" s="4"/>
      <c r="AW180" s="67"/>
      <c r="AX180" s="55"/>
      <c r="AY180" s="4"/>
    </row>
    <row r="181" spans="1:51" ht="15" x14ac:dyDescent="0.2">
      <c r="A181" s="24"/>
      <c r="B181" s="3"/>
      <c r="C181" s="27" t="s">
        <v>23</v>
      </c>
      <c r="D181" s="28">
        <v>30</v>
      </c>
      <c r="E181" s="51"/>
      <c r="F181" s="5"/>
      <c r="G181" s="5"/>
      <c r="H181" s="5"/>
      <c r="I181" s="30"/>
      <c r="J181" s="5"/>
      <c r="K181" s="5"/>
      <c r="L181" s="5"/>
      <c r="AU181" s="4"/>
      <c r="AV181" s="4"/>
      <c r="AW181" s="68"/>
      <c r="AX181" s="18"/>
      <c r="AY181" s="4"/>
    </row>
    <row r="182" spans="1:51" ht="15" x14ac:dyDescent="0.2">
      <c r="A182" s="24"/>
      <c r="B182" s="3"/>
      <c r="C182" s="29" t="s">
        <v>56</v>
      </c>
      <c r="D182" s="29"/>
      <c r="E182" s="52">
        <v>30</v>
      </c>
      <c r="F182" s="29">
        <v>2.4900000000000002</v>
      </c>
      <c r="G182" s="29">
        <v>14.43</v>
      </c>
      <c r="H182" s="29">
        <v>0.39</v>
      </c>
      <c r="I182" s="30">
        <f>E182*AT182</f>
        <v>998.99999999999989</v>
      </c>
      <c r="J182" s="29">
        <v>68.099999999999994</v>
      </c>
      <c r="K182" s="5"/>
      <c r="L182" s="5"/>
      <c r="AT182">
        <v>33.299999999999997</v>
      </c>
      <c r="AU182" s="6"/>
      <c r="AV182" s="4"/>
      <c r="AW182" s="67"/>
      <c r="AX182" s="55"/>
      <c r="AY182" s="4"/>
    </row>
    <row r="183" spans="1:51" ht="33.75" x14ac:dyDescent="0.2">
      <c r="A183" s="17" t="s">
        <v>121</v>
      </c>
      <c r="B183" s="3"/>
      <c r="C183" s="14" t="s">
        <v>13</v>
      </c>
      <c r="D183" s="14">
        <v>70</v>
      </c>
      <c r="E183" s="51">
        <v>70</v>
      </c>
      <c r="F183" s="14">
        <v>0.27</v>
      </c>
      <c r="G183" s="14">
        <v>9.18</v>
      </c>
      <c r="H183" s="14"/>
      <c r="I183" s="30">
        <f>E183*AT183</f>
        <v>1750</v>
      </c>
      <c r="J183" s="29">
        <v>37.26</v>
      </c>
      <c r="K183" s="5"/>
      <c r="L183" s="5"/>
      <c r="AT183">
        <v>25</v>
      </c>
      <c r="AU183" s="16"/>
      <c r="AV183" s="4"/>
      <c r="AW183" s="68"/>
      <c r="AX183" s="73"/>
      <c r="AY183" s="4"/>
    </row>
    <row r="184" spans="1:51" ht="15" x14ac:dyDescent="0.2">
      <c r="A184" s="24"/>
      <c r="B184" s="3"/>
      <c r="C184" s="47"/>
      <c r="D184" s="28"/>
      <c r="E184" s="52"/>
      <c r="F184" s="29"/>
      <c r="G184" s="29"/>
      <c r="H184" s="29"/>
      <c r="I184" s="30"/>
      <c r="J184" s="29"/>
      <c r="K184" s="5"/>
      <c r="L184" s="5"/>
      <c r="AU184" s="16"/>
      <c r="AV184" s="4"/>
      <c r="AW184" s="68"/>
      <c r="AX184" s="73"/>
      <c r="AY184" s="4"/>
    </row>
    <row r="185" spans="1:51" ht="15" x14ac:dyDescent="0.2">
      <c r="A185" s="25" t="s">
        <v>120</v>
      </c>
      <c r="B185" s="3"/>
      <c r="C185" s="14"/>
      <c r="D185" s="28"/>
      <c r="E185" s="51"/>
      <c r="F185" s="5"/>
      <c r="G185" s="5"/>
      <c r="H185" s="5"/>
      <c r="I185" s="30"/>
      <c r="J185" s="26"/>
      <c r="K185" s="5"/>
      <c r="L185" s="5"/>
      <c r="AU185" s="4"/>
      <c r="AV185" s="4"/>
      <c r="AW185" s="68"/>
      <c r="AX185" s="18"/>
      <c r="AY185" s="4"/>
    </row>
    <row r="186" spans="1:51" ht="15" x14ac:dyDescent="0.2">
      <c r="A186" s="24"/>
      <c r="B186" s="3"/>
      <c r="C186" s="27" t="s">
        <v>62</v>
      </c>
      <c r="D186" s="28">
        <v>200</v>
      </c>
      <c r="E186" s="51"/>
      <c r="F186" s="14"/>
      <c r="G186" s="14"/>
      <c r="H186" s="14"/>
      <c r="I186" s="30"/>
      <c r="J186" s="14"/>
      <c r="K186" s="5"/>
      <c r="L186" s="5"/>
      <c r="AU186" s="4"/>
      <c r="AV186" s="4"/>
      <c r="AW186" s="66"/>
      <c r="AX186" s="18"/>
      <c r="AY186" s="4"/>
    </row>
    <row r="187" spans="1:51" ht="15" x14ac:dyDescent="0.2">
      <c r="A187" s="24"/>
      <c r="B187" s="3"/>
      <c r="C187" s="29" t="s">
        <v>61</v>
      </c>
      <c r="D187" s="28"/>
      <c r="E187" s="52">
        <v>15</v>
      </c>
      <c r="F187" s="29">
        <v>1.395</v>
      </c>
      <c r="G187" s="29">
        <v>11.055</v>
      </c>
      <c r="H187" s="29">
        <v>0.16500000000000001</v>
      </c>
      <c r="I187" s="30">
        <f t="shared" ref="I187:I197" si="9">E187*AT187</f>
        <v>495</v>
      </c>
      <c r="J187" s="29">
        <v>48.6</v>
      </c>
      <c r="K187" s="5"/>
      <c r="L187" s="5"/>
      <c r="AT187">
        <v>33</v>
      </c>
      <c r="AU187" s="6"/>
      <c r="AV187" s="4"/>
      <c r="AW187" s="67"/>
      <c r="AX187" s="18"/>
      <c r="AY187" s="4"/>
    </row>
    <row r="188" spans="1:51" ht="15" x14ac:dyDescent="0.2">
      <c r="A188" s="24"/>
      <c r="B188" s="3"/>
      <c r="C188" s="29" t="s">
        <v>20</v>
      </c>
      <c r="D188" s="28"/>
      <c r="E188" s="52">
        <v>75</v>
      </c>
      <c r="F188" s="29">
        <v>0.98</v>
      </c>
      <c r="G188" s="29">
        <v>9.66</v>
      </c>
      <c r="H188" s="29"/>
      <c r="I188" s="30">
        <f t="shared" si="9"/>
        <v>1725</v>
      </c>
      <c r="J188" s="29">
        <v>40.67</v>
      </c>
      <c r="K188" s="5"/>
      <c r="L188" s="5"/>
      <c r="AT188">
        <v>23</v>
      </c>
      <c r="AU188" s="6"/>
      <c r="AV188" s="4"/>
      <c r="AW188" s="67"/>
      <c r="AX188" s="18"/>
      <c r="AY188" s="4"/>
    </row>
    <row r="189" spans="1:51" ht="15" x14ac:dyDescent="0.2">
      <c r="A189" s="24"/>
      <c r="B189" s="3"/>
      <c r="C189" s="29" t="s">
        <v>10</v>
      </c>
      <c r="D189" s="28"/>
      <c r="E189" s="52">
        <v>10</v>
      </c>
      <c r="F189" s="29">
        <v>0.15</v>
      </c>
      <c r="G189" s="29">
        <v>0.86</v>
      </c>
      <c r="H189" s="29"/>
      <c r="I189" s="30">
        <f t="shared" si="9"/>
        <v>210</v>
      </c>
      <c r="J189" s="29">
        <v>3.87</v>
      </c>
      <c r="K189" s="5"/>
      <c r="L189" s="5"/>
      <c r="AT189">
        <v>21</v>
      </c>
      <c r="AU189" s="6"/>
      <c r="AV189" s="4"/>
      <c r="AW189" s="67"/>
      <c r="AX189" s="18"/>
      <c r="AY189" s="4"/>
    </row>
    <row r="190" spans="1:51" ht="15" x14ac:dyDescent="0.2">
      <c r="A190" s="24"/>
      <c r="B190" s="3"/>
      <c r="C190" s="29" t="s">
        <v>18</v>
      </c>
      <c r="D190" s="28"/>
      <c r="E190" s="52">
        <v>10</v>
      </c>
      <c r="F190" s="29">
        <v>0.1</v>
      </c>
      <c r="G190" s="29">
        <v>0.56000000000000005</v>
      </c>
      <c r="H190" s="29"/>
      <c r="I190" s="30">
        <f t="shared" si="9"/>
        <v>300</v>
      </c>
      <c r="J190" s="29">
        <v>2.64</v>
      </c>
      <c r="K190" s="5"/>
      <c r="L190" s="5"/>
      <c r="AT190">
        <v>30</v>
      </c>
      <c r="AU190" s="6"/>
      <c r="AV190" s="4"/>
      <c r="AW190" s="67"/>
      <c r="AX190" s="18"/>
      <c r="AY190" s="4"/>
    </row>
    <row r="191" spans="1:51" ht="15" x14ac:dyDescent="0.2">
      <c r="A191" s="24"/>
      <c r="B191" s="3"/>
      <c r="C191" s="29" t="s">
        <v>17</v>
      </c>
      <c r="D191" s="28"/>
      <c r="E191" s="52">
        <v>4</v>
      </c>
      <c r="F191" s="29">
        <v>0.14399999999999999</v>
      </c>
      <c r="G191" s="29">
        <v>0.47199999999999998</v>
      </c>
      <c r="H191" s="29"/>
      <c r="I191" s="30">
        <f t="shared" si="9"/>
        <v>500</v>
      </c>
      <c r="J191" s="29">
        <v>2.52</v>
      </c>
      <c r="K191" s="5"/>
      <c r="L191" s="5"/>
      <c r="AT191">
        <v>125</v>
      </c>
      <c r="AU191" s="6"/>
      <c r="AV191" s="4"/>
      <c r="AW191" s="67"/>
      <c r="AX191" s="18"/>
      <c r="AY191" s="4"/>
    </row>
    <row r="192" spans="1:51" ht="15" x14ac:dyDescent="0.2">
      <c r="A192" s="24"/>
      <c r="B192" s="3"/>
      <c r="C192" s="29" t="s">
        <v>16</v>
      </c>
      <c r="D192" s="28"/>
      <c r="E192" s="52">
        <v>5</v>
      </c>
      <c r="F192" s="29"/>
      <c r="G192" s="29"/>
      <c r="H192" s="29"/>
      <c r="I192" s="30">
        <f t="shared" si="9"/>
        <v>60</v>
      </c>
      <c r="J192" s="29"/>
      <c r="K192" s="5"/>
      <c r="L192" s="5"/>
      <c r="AT192">
        <v>12</v>
      </c>
      <c r="AU192" s="6"/>
      <c r="AV192" s="4"/>
      <c r="AW192" s="67"/>
      <c r="AX192" s="18"/>
      <c r="AY192" s="4"/>
    </row>
    <row r="193" spans="1:51" ht="15" x14ac:dyDescent="0.2">
      <c r="A193" s="24"/>
      <c r="B193" s="3"/>
      <c r="C193" s="29" t="s">
        <v>146</v>
      </c>
      <c r="D193" s="28"/>
      <c r="E193" s="52">
        <v>50</v>
      </c>
      <c r="F193" s="29">
        <v>7.05</v>
      </c>
      <c r="G193" s="29"/>
      <c r="H193" s="29">
        <v>2.4500000000000002</v>
      </c>
      <c r="I193" s="30">
        <f t="shared" si="9"/>
        <v>13500</v>
      </c>
      <c r="J193" s="29">
        <v>50.4</v>
      </c>
      <c r="K193" s="5"/>
      <c r="L193" s="5"/>
      <c r="AT193">
        <v>270</v>
      </c>
      <c r="AU193" s="6"/>
      <c r="AV193" s="4"/>
      <c r="AW193" s="67"/>
      <c r="AX193" s="18"/>
      <c r="AY193" s="4"/>
    </row>
    <row r="194" spans="1:51" ht="15" x14ac:dyDescent="0.2">
      <c r="A194" s="24"/>
      <c r="B194" s="3"/>
      <c r="C194" s="29" t="s">
        <v>4</v>
      </c>
      <c r="D194" s="28"/>
      <c r="E194" s="52">
        <v>5</v>
      </c>
      <c r="F194" s="29">
        <v>0.03</v>
      </c>
      <c r="G194" s="29">
        <v>0.04</v>
      </c>
      <c r="H194" s="29">
        <v>4.125</v>
      </c>
      <c r="I194" s="30">
        <f t="shared" si="9"/>
        <v>1500</v>
      </c>
      <c r="J194" s="29">
        <v>37.4</v>
      </c>
      <c r="K194" s="5"/>
      <c r="L194" s="5"/>
      <c r="AT194">
        <v>300</v>
      </c>
      <c r="AU194" s="6"/>
      <c r="AV194" s="4"/>
      <c r="AW194" s="67"/>
      <c r="AX194" s="18"/>
      <c r="AY194" s="4"/>
    </row>
    <row r="195" spans="1:51" ht="15" x14ac:dyDescent="0.2">
      <c r="A195" s="24"/>
      <c r="B195" s="3"/>
      <c r="C195" s="29" t="s">
        <v>14</v>
      </c>
      <c r="D195" s="28"/>
      <c r="E195" s="52">
        <v>15</v>
      </c>
      <c r="F195" s="29">
        <v>0.16800000000000001</v>
      </c>
      <c r="G195" s="29">
        <v>0.24</v>
      </c>
      <c r="H195" s="29">
        <v>1.6</v>
      </c>
      <c r="I195" s="30">
        <f t="shared" si="9"/>
        <v>2550</v>
      </c>
      <c r="J195" s="29">
        <v>16.32</v>
      </c>
      <c r="K195" s="5"/>
      <c r="L195" s="5"/>
      <c r="AT195">
        <v>170</v>
      </c>
      <c r="AU195" s="6"/>
      <c r="AV195" s="4"/>
      <c r="AW195" s="67"/>
      <c r="AX195" s="18"/>
      <c r="AY195" s="4"/>
    </row>
    <row r="196" spans="1:51" ht="15" x14ac:dyDescent="0.2">
      <c r="A196" s="24"/>
      <c r="B196" s="3"/>
      <c r="C196" s="29" t="s">
        <v>60</v>
      </c>
      <c r="D196" s="28"/>
      <c r="E196" s="52">
        <v>20</v>
      </c>
      <c r="F196" s="29">
        <v>0.12</v>
      </c>
      <c r="G196" s="29">
        <v>0.22</v>
      </c>
      <c r="H196" s="29"/>
      <c r="I196" s="30">
        <f t="shared" si="9"/>
        <v>1800</v>
      </c>
      <c r="J196" s="29">
        <v>1.4</v>
      </c>
      <c r="K196" s="5"/>
      <c r="L196" s="5"/>
      <c r="AT196">
        <v>90</v>
      </c>
      <c r="AU196" s="6"/>
      <c r="AV196" s="4"/>
      <c r="AW196" s="67"/>
      <c r="AX196" s="18"/>
      <c r="AY196" s="4"/>
    </row>
    <row r="197" spans="1:51" ht="15" x14ac:dyDescent="0.2">
      <c r="A197" s="24"/>
      <c r="B197" s="3"/>
      <c r="C197" s="27" t="s">
        <v>23</v>
      </c>
      <c r="D197" s="28">
        <v>50</v>
      </c>
      <c r="E197" s="52">
        <v>50</v>
      </c>
      <c r="F197" s="29">
        <v>4.1500000000000004</v>
      </c>
      <c r="G197" s="29">
        <v>24.05</v>
      </c>
      <c r="H197" s="29">
        <v>0.65</v>
      </c>
      <c r="I197" s="30">
        <f t="shared" si="9"/>
        <v>1664.9999999999998</v>
      </c>
      <c r="J197" s="29">
        <v>113.5</v>
      </c>
      <c r="K197" s="5"/>
      <c r="L197" s="5"/>
      <c r="AT197">
        <v>33.299999999999997</v>
      </c>
      <c r="AU197" s="6"/>
      <c r="AV197" s="4"/>
      <c r="AW197" s="68"/>
      <c r="AX197" s="18"/>
      <c r="AY197" s="4"/>
    </row>
    <row r="198" spans="1:51" ht="15" x14ac:dyDescent="0.2">
      <c r="A198" s="24"/>
      <c r="B198" s="3"/>
      <c r="C198" s="34" t="s">
        <v>268</v>
      </c>
      <c r="D198" s="28" t="s">
        <v>196</v>
      </c>
      <c r="E198" s="51"/>
      <c r="F198" s="5"/>
      <c r="G198" s="5"/>
      <c r="H198" s="5"/>
      <c r="I198" s="30"/>
      <c r="J198" s="5"/>
      <c r="K198" s="5"/>
      <c r="L198" s="5"/>
      <c r="AU198" s="4"/>
      <c r="AV198" s="4"/>
      <c r="AW198" s="66"/>
      <c r="AX198" s="18"/>
      <c r="AY198" s="4"/>
    </row>
    <row r="199" spans="1:51" ht="15" x14ac:dyDescent="0.2">
      <c r="A199" s="24"/>
      <c r="B199" s="3"/>
      <c r="C199" s="29" t="s">
        <v>148</v>
      </c>
      <c r="D199" s="28"/>
      <c r="E199" s="52">
        <v>120</v>
      </c>
      <c r="F199" s="29">
        <v>11.6</v>
      </c>
      <c r="G199" s="29"/>
      <c r="H199" s="29">
        <v>0.3</v>
      </c>
      <c r="I199" s="30">
        <f t="shared" ref="I199:I209" si="10">E199*AT199</f>
        <v>21000</v>
      </c>
      <c r="J199" s="29">
        <v>50</v>
      </c>
      <c r="K199" s="5"/>
      <c r="L199" s="5"/>
      <c r="AT199">
        <v>175</v>
      </c>
      <c r="AU199" s="6"/>
      <c r="AV199" s="4"/>
      <c r="AW199" s="67"/>
      <c r="AX199" s="18"/>
      <c r="AY199" s="4"/>
    </row>
    <row r="200" spans="1:51" ht="15" x14ac:dyDescent="0.2">
      <c r="A200" s="24"/>
      <c r="B200" s="3"/>
      <c r="C200" s="29" t="s">
        <v>29</v>
      </c>
      <c r="D200" s="28"/>
      <c r="E200" s="52">
        <v>10</v>
      </c>
      <c r="F200" s="29">
        <v>0.83</v>
      </c>
      <c r="G200" s="29">
        <v>8.41</v>
      </c>
      <c r="H200" s="29">
        <v>0.13</v>
      </c>
      <c r="I200" s="30">
        <f t="shared" si="10"/>
        <v>333</v>
      </c>
      <c r="J200" s="29">
        <v>22.7</v>
      </c>
      <c r="K200" s="5"/>
      <c r="L200" s="5"/>
      <c r="AT200">
        <v>33.299999999999997</v>
      </c>
      <c r="AU200" s="6"/>
      <c r="AV200" s="4"/>
      <c r="AW200" s="67"/>
      <c r="AX200" s="18"/>
      <c r="AY200" s="4"/>
    </row>
    <row r="201" spans="1:51" ht="15" x14ac:dyDescent="0.2">
      <c r="A201" s="24"/>
      <c r="B201" s="3"/>
      <c r="C201" s="29" t="s">
        <v>10</v>
      </c>
      <c r="D201" s="28"/>
      <c r="E201" s="52">
        <v>20</v>
      </c>
      <c r="F201" s="29">
        <v>0.3</v>
      </c>
      <c r="G201" s="29">
        <v>1.72</v>
      </c>
      <c r="H201" s="29"/>
      <c r="I201" s="30">
        <f t="shared" si="10"/>
        <v>420</v>
      </c>
      <c r="J201" s="29">
        <v>7.74</v>
      </c>
      <c r="K201" s="5"/>
      <c r="L201" s="5"/>
      <c r="AT201">
        <v>21</v>
      </c>
      <c r="AU201" s="6"/>
      <c r="AV201" s="4"/>
      <c r="AW201" s="67"/>
      <c r="AX201" s="18"/>
      <c r="AY201" s="4"/>
    </row>
    <row r="202" spans="1:51" ht="15" x14ac:dyDescent="0.2">
      <c r="A202" s="24"/>
      <c r="B202" s="3"/>
      <c r="C202" s="29" t="s">
        <v>28</v>
      </c>
      <c r="D202" s="28"/>
      <c r="E202" s="52">
        <v>3</v>
      </c>
      <c r="F202" s="29">
        <v>0.318</v>
      </c>
      <c r="G202" s="29">
        <v>1.464</v>
      </c>
      <c r="H202" s="29">
        <v>3.9E-2</v>
      </c>
      <c r="I202" s="30">
        <f t="shared" si="10"/>
        <v>78</v>
      </c>
      <c r="J202" s="29">
        <v>9.8699999999999992</v>
      </c>
      <c r="K202" s="5"/>
      <c r="L202" s="5"/>
      <c r="AT202">
        <v>26</v>
      </c>
      <c r="AU202" s="6"/>
      <c r="AV202" s="4"/>
      <c r="AW202" s="67"/>
      <c r="AX202" s="18"/>
      <c r="AY202" s="4"/>
    </row>
    <row r="203" spans="1:51" ht="15" x14ac:dyDescent="0.2">
      <c r="A203" s="24"/>
      <c r="B203" s="3"/>
      <c r="C203" s="29" t="s">
        <v>27</v>
      </c>
      <c r="D203" s="28"/>
      <c r="E203" s="52">
        <v>0.125</v>
      </c>
      <c r="F203" s="29"/>
      <c r="G203" s="29"/>
      <c r="H203" s="29"/>
      <c r="I203" s="30">
        <f t="shared" si="10"/>
        <v>0.75</v>
      </c>
      <c r="J203" s="29"/>
      <c r="K203" s="5"/>
      <c r="L203" s="5"/>
      <c r="AT203">
        <v>6</v>
      </c>
      <c r="AU203" s="6"/>
      <c r="AV203" s="4"/>
      <c r="AW203" s="67"/>
      <c r="AX203" s="18"/>
      <c r="AY203" s="4"/>
    </row>
    <row r="204" spans="1:51" ht="15" x14ac:dyDescent="0.2">
      <c r="A204" s="24"/>
      <c r="B204" s="3"/>
      <c r="C204" s="29" t="s">
        <v>152</v>
      </c>
      <c r="D204" s="28"/>
      <c r="E204" s="52">
        <v>30</v>
      </c>
      <c r="F204" s="29">
        <v>2.8</v>
      </c>
      <c r="G204" s="29">
        <v>27.6</v>
      </c>
      <c r="H204" s="29"/>
      <c r="I204" s="30">
        <f t="shared" si="10"/>
        <v>2100</v>
      </c>
      <c r="J204" s="29">
        <v>116.2</v>
      </c>
      <c r="K204" s="5"/>
      <c r="L204" s="5"/>
      <c r="AT204">
        <v>70</v>
      </c>
      <c r="AU204" s="6"/>
      <c r="AV204" s="4"/>
      <c r="AW204" s="67"/>
      <c r="AX204" s="18"/>
      <c r="AY204" s="4"/>
    </row>
    <row r="205" spans="1:51" ht="15" x14ac:dyDescent="0.2">
      <c r="A205" s="24"/>
      <c r="B205" s="3"/>
      <c r="C205" s="29" t="s">
        <v>26</v>
      </c>
      <c r="D205" s="28"/>
      <c r="E205" s="52">
        <v>6</v>
      </c>
      <c r="F205" s="29"/>
      <c r="G205" s="29"/>
      <c r="H205" s="29">
        <v>5.9939999999999998</v>
      </c>
      <c r="I205" s="30">
        <f t="shared" si="10"/>
        <v>600</v>
      </c>
      <c r="J205" s="29">
        <v>53.94</v>
      </c>
      <c r="K205" s="5"/>
      <c r="L205" s="5"/>
      <c r="AT205">
        <v>100</v>
      </c>
      <c r="AU205" s="6"/>
      <c r="AV205" s="4"/>
      <c r="AW205" s="67"/>
      <c r="AX205" s="18"/>
      <c r="AY205" s="4"/>
    </row>
    <row r="206" spans="1:51" ht="15" x14ac:dyDescent="0.2">
      <c r="A206" s="24"/>
      <c r="B206" s="3"/>
      <c r="C206" s="29" t="s">
        <v>25</v>
      </c>
      <c r="D206" s="28"/>
      <c r="E206" s="52">
        <v>30</v>
      </c>
      <c r="F206" s="29">
        <v>0.84</v>
      </c>
      <c r="G206" s="29">
        <v>1.41</v>
      </c>
      <c r="H206" s="29">
        <v>0.96</v>
      </c>
      <c r="I206" s="30">
        <f t="shared" si="10"/>
        <v>1440</v>
      </c>
      <c r="J206" s="29">
        <v>17.399999999999999</v>
      </c>
      <c r="K206" s="5"/>
      <c r="L206" s="5"/>
      <c r="AT206">
        <v>48</v>
      </c>
      <c r="AU206" s="6"/>
      <c r="AV206" s="4"/>
      <c r="AW206" s="67"/>
      <c r="AX206" s="18"/>
      <c r="AY206" s="4"/>
    </row>
    <row r="207" spans="1:51" ht="15" x14ac:dyDescent="0.2">
      <c r="A207" s="24"/>
      <c r="B207" s="3"/>
      <c r="C207" s="29" t="s">
        <v>31</v>
      </c>
      <c r="D207" s="28"/>
      <c r="E207" s="52">
        <v>6</v>
      </c>
      <c r="F207" s="29">
        <v>2.4E-2</v>
      </c>
      <c r="G207" s="29">
        <v>7.1999999999999995E-2</v>
      </c>
      <c r="H207" s="29">
        <v>6.6</v>
      </c>
      <c r="I207" s="30">
        <f t="shared" si="10"/>
        <v>1800</v>
      </c>
      <c r="J207" s="29">
        <v>29.92</v>
      </c>
      <c r="K207" s="5"/>
      <c r="L207" s="5"/>
      <c r="AT207">
        <v>300</v>
      </c>
      <c r="AU207" s="6"/>
      <c r="AV207" s="4"/>
      <c r="AW207" s="67"/>
      <c r="AX207" s="18"/>
      <c r="AY207" s="4"/>
    </row>
    <row r="208" spans="1:51" ht="15" x14ac:dyDescent="0.2">
      <c r="A208" s="24"/>
      <c r="B208" s="3"/>
      <c r="C208" s="29" t="s">
        <v>18</v>
      </c>
      <c r="D208" s="28"/>
      <c r="E208" s="52">
        <v>10</v>
      </c>
      <c r="F208" s="29">
        <v>0.1</v>
      </c>
      <c r="G208" s="29">
        <v>0.56000000000000005</v>
      </c>
      <c r="H208" s="29"/>
      <c r="I208" s="30">
        <f t="shared" si="10"/>
        <v>300</v>
      </c>
      <c r="J208" s="29">
        <v>2.64</v>
      </c>
      <c r="K208" s="5"/>
      <c r="L208" s="5"/>
      <c r="AT208">
        <v>30</v>
      </c>
      <c r="AU208" s="6"/>
      <c r="AV208" s="4"/>
      <c r="AW208" s="67"/>
      <c r="AX208" s="18"/>
      <c r="AY208" s="4"/>
    </row>
    <row r="209" spans="1:51" ht="15" x14ac:dyDescent="0.2">
      <c r="A209" s="24"/>
      <c r="B209" s="3"/>
      <c r="C209" s="29" t="s">
        <v>17</v>
      </c>
      <c r="D209" s="28"/>
      <c r="E209" s="52">
        <v>4</v>
      </c>
      <c r="F209" s="29">
        <v>0.14399999999999999</v>
      </c>
      <c r="G209" s="29">
        <v>0.47199999999999998</v>
      </c>
      <c r="H209" s="29"/>
      <c r="I209" s="30">
        <f t="shared" si="10"/>
        <v>500</v>
      </c>
      <c r="J209" s="29">
        <v>2.52</v>
      </c>
      <c r="K209" s="5"/>
      <c r="L209" s="5"/>
      <c r="AT209">
        <v>125</v>
      </c>
      <c r="AU209" s="6"/>
      <c r="AV209" s="4"/>
      <c r="AW209" s="67"/>
      <c r="AX209" s="18"/>
      <c r="AY209" s="4"/>
    </row>
    <row r="210" spans="1:51" ht="15" x14ac:dyDescent="0.2">
      <c r="A210" s="24"/>
      <c r="B210" s="3"/>
      <c r="C210" s="29"/>
      <c r="D210" s="28"/>
      <c r="E210" s="52"/>
      <c r="F210" s="29"/>
      <c r="G210" s="29"/>
      <c r="H210" s="29"/>
      <c r="I210" s="30"/>
      <c r="J210" s="29"/>
      <c r="K210" s="5"/>
      <c r="L210" s="5"/>
      <c r="AU210" s="6"/>
      <c r="AV210" s="4"/>
      <c r="AW210" s="67"/>
      <c r="AX210" s="18"/>
      <c r="AY210" s="4"/>
    </row>
    <row r="211" spans="1:51" ht="15" x14ac:dyDescent="0.2">
      <c r="A211" s="24"/>
      <c r="B211" s="3"/>
      <c r="C211" s="27" t="s">
        <v>88</v>
      </c>
      <c r="D211" s="28">
        <v>200</v>
      </c>
      <c r="E211" s="51"/>
      <c r="F211" s="5"/>
      <c r="G211" s="5"/>
      <c r="H211" s="5"/>
      <c r="I211" s="30"/>
      <c r="J211" s="5"/>
      <c r="K211" s="5"/>
      <c r="L211" s="5"/>
      <c r="AU211" s="4"/>
      <c r="AV211" s="4"/>
      <c r="AW211" s="66"/>
      <c r="AX211" s="18"/>
      <c r="AY211" s="4"/>
    </row>
    <row r="212" spans="1:51" ht="15" x14ac:dyDescent="0.2">
      <c r="A212" s="24"/>
      <c r="B212" s="3"/>
      <c r="C212" s="29" t="s">
        <v>6</v>
      </c>
      <c r="D212" s="28"/>
      <c r="E212" s="52">
        <v>7</v>
      </c>
      <c r="F212" s="29">
        <v>9.6000000000000002E-2</v>
      </c>
      <c r="G212" s="29">
        <v>3.87</v>
      </c>
      <c r="H212" s="29"/>
      <c r="I212" s="30">
        <f>E212*AT212</f>
        <v>1400</v>
      </c>
      <c r="J212" s="29">
        <v>16.416</v>
      </c>
      <c r="K212" s="5"/>
      <c r="L212" s="5"/>
      <c r="AT212">
        <v>200</v>
      </c>
      <c r="AU212" s="6"/>
      <c r="AV212" s="4"/>
      <c r="AW212" s="67"/>
      <c r="AX212" s="18"/>
      <c r="AY212" s="4"/>
    </row>
    <row r="213" spans="1:51" ht="15" x14ac:dyDescent="0.2">
      <c r="A213" s="24"/>
      <c r="B213" s="3"/>
      <c r="C213" s="29" t="s">
        <v>3</v>
      </c>
      <c r="D213" s="28"/>
      <c r="E213" s="52">
        <v>15</v>
      </c>
      <c r="F213" s="29"/>
      <c r="G213" s="29">
        <v>44.97</v>
      </c>
      <c r="H213" s="29"/>
      <c r="I213" s="30">
        <f>E213*AT213</f>
        <v>690</v>
      </c>
      <c r="J213" s="29">
        <v>56.1</v>
      </c>
      <c r="K213" s="5"/>
      <c r="L213" s="5"/>
      <c r="AT213">
        <v>46</v>
      </c>
      <c r="AU213" s="6"/>
      <c r="AV213" s="4"/>
      <c r="AW213" s="67"/>
      <c r="AX213" s="18"/>
      <c r="AY213" s="4"/>
    </row>
    <row r="214" spans="1:51" ht="48" customHeight="1" x14ac:dyDescent="0.2">
      <c r="A214" s="17" t="s">
        <v>127</v>
      </c>
      <c r="B214" s="3"/>
      <c r="C214" s="14"/>
      <c r="D214" s="28"/>
      <c r="E214" s="51"/>
      <c r="F214" s="14"/>
      <c r="G214" s="14"/>
      <c r="H214" s="14"/>
      <c r="I214" s="30"/>
      <c r="J214" s="26"/>
      <c r="K214" s="5"/>
      <c r="L214" s="5"/>
      <c r="AU214" s="4"/>
      <c r="AV214" s="4"/>
      <c r="AW214" s="68"/>
      <c r="AX214" s="18"/>
      <c r="AY214" s="4"/>
    </row>
    <row r="215" spans="1:51" ht="17.25" customHeight="1" x14ac:dyDescent="0.2">
      <c r="A215" s="24"/>
      <c r="B215" s="3"/>
      <c r="C215" s="27" t="s">
        <v>235</v>
      </c>
      <c r="D215" s="28">
        <v>80</v>
      </c>
      <c r="E215" s="51"/>
      <c r="F215" s="5"/>
      <c r="G215" s="5"/>
      <c r="H215" s="5"/>
      <c r="I215" s="30">
        <f t="shared" ref="I215" si="11">E215*M215</f>
        <v>0</v>
      </c>
      <c r="J215" s="5"/>
      <c r="K215" s="5"/>
      <c r="L215" s="5"/>
      <c r="AU215" s="4"/>
      <c r="AV215" s="4"/>
      <c r="AW215" s="68"/>
      <c r="AX215" s="18"/>
      <c r="AY215" s="4"/>
    </row>
    <row r="216" spans="1:51" ht="17.25" customHeight="1" x14ac:dyDescent="0.2">
      <c r="A216" s="24"/>
      <c r="B216" s="3"/>
      <c r="C216" s="29" t="s">
        <v>54</v>
      </c>
      <c r="D216" s="28"/>
      <c r="E216" s="52">
        <v>150</v>
      </c>
      <c r="F216" s="29"/>
      <c r="G216" s="29"/>
      <c r="H216" s="29"/>
      <c r="I216" s="30">
        <f>E216*AT216/1000</f>
        <v>3.9</v>
      </c>
      <c r="J216" s="29"/>
      <c r="K216" s="5"/>
      <c r="L216" s="5"/>
      <c r="AT216">
        <v>26</v>
      </c>
      <c r="AU216" s="4"/>
      <c r="AV216" s="4"/>
      <c r="AW216" s="68"/>
      <c r="AX216" s="18"/>
      <c r="AY216" s="4"/>
    </row>
    <row r="217" spans="1:51" ht="17.25" customHeight="1" x14ac:dyDescent="0.2">
      <c r="A217" s="24"/>
      <c r="B217" s="3"/>
      <c r="C217" s="29" t="s">
        <v>31</v>
      </c>
      <c r="D217" s="28"/>
      <c r="E217" s="52">
        <v>5</v>
      </c>
      <c r="F217" s="29"/>
      <c r="G217" s="29"/>
      <c r="H217" s="29"/>
      <c r="I217" s="30">
        <f t="shared" ref="I217:I218" si="12">E217*AT217/1000</f>
        <v>1.5</v>
      </c>
      <c r="J217" s="29"/>
      <c r="K217" s="5"/>
      <c r="L217" s="5"/>
      <c r="AT217">
        <v>300</v>
      </c>
      <c r="AU217" s="4"/>
      <c r="AV217" s="4"/>
      <c r="AW217" s="68"/>
      <c r="AX217" s="18"/>
      <c r="AY217" s="4"/>
    </row>
    <row r="218" spans="1:51" ht="17.25" customHeight="1" x14ac:dyDescent="0.2">
      <c r="A218" s="24"/>
      <c r="B218" s="3"/>
      <c r="C218" s="29" t="s">
        <v>25</v>
      </c>
      <c r="D218" s="28"/>
      <c r="E218" s="52">
        <v>20</v>
      </c>
      <c r="F218" s="29"/>
      <c r="G218" s="29"/>
      <c r="H218" s="29"/>
      <c r="I218" s="30">
        <f t="shared" si="12"/>
        <v>0.96</v>
      </c>
      <c r="J218" s="29"/>
      <c r="K218" s="5"/>
      <c r="L218" s="5"/>
      <c r="AT218">
        <v>48</v>
      </c>
      <c r="AU218" s="4"/>
      <c r="AV218" s="4"/>
      <c r="AW218" s="68"/>
      <c r="AX218" s="18"/>
      <c r="AY218" s="4"/>
    </row>
    <row r="219" spans="1:51" ht="15" x14ac:dyDescent="0.2">
      <c r="A219" s="24"/>
      <c r="B219" s="3"/>
      <c r="C219" s="27" t="s">
        <v>259</v>
      </c>
      <c r="D219" s="28">
        <v>80</v>
      </c>
      <c r="E219" s="51"/>
      <c r="F219" s="5"/>
      <c r="G219" s="5"/>
      <c r="H219" s="5"/>
      <c r="I219" s="30"/>
      <c r="J219" s="5"/>
      <c r="K219" s="5"/>
      <c r="L219" s="5"/>
      <c r="AU219" s="4"/>
      <c r="AV219" s="4"/>
      <c r="AW219" s="66"/>
      <c r="AX219" s="18"/>
      <c r="AY219" s="4"/>
    </row>
    <row r="220" spans="1:51" ht="15" x14ac:dyDescent="0.2">
      <c r="A220" s="24"/>
      <c r="B220" s="3"/>
      <c r="C220" s="29" t="s">
        <v>20</v>
      </c>
      <c r="D220" s="28"/>
      <c r="E220" s="52">
        <v>20</v>
      </c>
      <c r="F220" s="29">
        <v>0.28000000000000003</v>
      </c>
      <c r="G220" s="29">
        <v>2.76</v>
      </c>
      <c r="H220" s="29"/>
      <c r="I220" s="30">
        <f t="shared" ref="I220:I231" si="13">E220*AT220</f>
        <v>460</v>
      </c>
      <c r="J220" s="29">
        <v>11.62</v>
      </c>
      <c r="K220" s="5"/>
      <c r="L220" s="5"/>
      <c r="AT220">
        <v>23</v>
      </c>
      <c r="AU220" s="6"/>
      <c r="AV220" s="4"/>
      <c r="AW220" s="67"/>
      <c r="AX220" s="18"/>
      <c r="AY220" s="4"/>
    </row>
    <row r="221" spans="1:51" ht="15" x14ac:dyDescent="0.2">
      <c r="A221" s="24"/>
      <c r="B221" s="3"/>
      <c r="C221" s="29" t="s">
        <v>18</v>
      </c>
      <c r="D221" s="28"/>
      <c r="E221" s="52">
        <v>25</v>
      </c>
      <c r="F221" s="29">
        <v>0.25</v>
      </c>
      <c r="G221" s="29">
        <v>1.4</v>
      </c>
      <c r="H221" s="29"/>
      <c r="I221" s="30">
        <f t="shared" si="13"/>
        <v>750</v>
      </c>
      <c r="J221" s="29">
        <v>6.6</v>
      </c>
      <c r="K221" s="5"/>
      <c r="L221" s="5"/>
      <c r="AT221">
        <v>30</v>
      </c>
      <c r="AU221" s="6"/>
      <c r="AV221" s="4"/>
      <c r="AW221" s="67"/>
      <c r="AX221" s="18"/>
      <c r="AY221" s="4"/>
    </row>
    <row r="222" spans="1:51" ht="15" x14ac:dyDescent="0.2">
      <c r="A222" s="24"/>
      <c r="B222" s="3"/>
      <c r="C222" s="29" t="s">
        <v>188</v>
      </c>
      <c r="D222" s="28"/>
      <c r="E222" s="52">
        <v>20</v>
      </c>
      <c r="F222" s="29">
        <v>0.12</v>
      </c>
      <c r="G222" s="29">
        <v>0.22</v>
      </c>
      <c r="H222" s="29"/>
      <c r="I222" s="30">
        <f t="shared" si="13"/>
        <v>1800</v>
      </c>
      <c r="J222" s="29">
        <v>1.4</v>
      </c>
      <c r="K222" s="5"/>
      <c r="L222" s="5"/>
      <c r="AT222">
        <v>90</v>
      </c>
      <c r="AU222" s="6"/>
      <c r="AV222" s="4"/>
      <c r="AW222" s="67"/>
      <c r="AX222" s="18"/>
      <c r="AY222" s="4"/>
    </row>
    <row r="223" spans="1:51" ht="15" x14ac:dyDescent="0.2">
      <c r="A223" s="24"/>
      <c r="B223" s="3"/>
      <c r="C223" s="29" t="s">
        <v>41</v>
      </c>
      <c r="D223" s="28"/>
      <c r="E223" s="52">
        <v>30</v>
      </c>
      <c r="F223" s="29">
        <v>0.42</v>
      </c>
      <c r="G223" s="29">
        <v>0.54</v>
      </c>
      <c r="H223" s="29"/>
      <c r="I223" s="30">
        <f t="shared" si="13"/>
        <v>900</v>
      </c>
      <c r="J223" s="29">
        <v>11.52</v>
      </c>
      <c r="K223" s="5"/>
      <c r="L223" s="5"/>
      <c r="AT223">
        <v>30</v>
      </c>
      <c r="AU223" s="6"/>
      <c r="AV223" s="4"/>
      <c r="AW223" s="67"/>
      <c r="AX223" s="18"/>
      <c r="AY223" s="4"/>
    </row>
    <row r="224" spans="1:51" ht="15" x14ac:dyDescent="0.2">
      <c r="A224" s="24"/>
      <c r="B224" s="3"/>
      <c r="C224" s="29" t="s">
        <v>93</v>
      </c>
      <c r="D224" s="28"/>
      <c r="E224" s="52">
        <v>10</v>
      </c>
      <c r="F224" s="29">
        <v>2.23</v>
      </c>
      <c r="G224" s="29">
        <v>5.45</v>
      </c>
      <c r="H224" s="29">
        <v>0.17</v>
      </c>
      <c r="I224" s="30">
        <f t="shared" si="13"/>
        <v>1050</v>
      </c>
      <c r="J224" s="29">
        <v>30.9</v>
      </c>
      <c r="K224" s="5"/>
      <c r="L224" s="5"/>
      <c r="AT224">
        <v>105</v>
      </c>
      <c r="AU224" s="6"/>
      <c r="AV224" s="4"/>
      <c r="AW224" s="67"/>
      <c r="AX224" s="18"/>
      <c r="AY224" s="4"/>
    </row>
    <row r="225" spans="1:51" ht="15" x14ac:dyDescent="0.2">
      <c r="A225" s="24"/>
      <c r="B225" s="3"/>
      <c r="C225" s="29" t="s">
        <v>10</v>
      </c>
      <c r="D225" s="28"/>
      <c r="E225" s="52">
        <v>5</v>
      </c>
      <c r="F225" s="29">
        <v>7.4999999999999997E-2</v>
      </c>
      <c r="G225" s="29">
        <v>0.43</v>
      </c>
      <c r="H225" s="29"/>
      <c r="I225" s="30">
        <f t="shared" si="13"/>
        <v>105</v>
      </c>
      <c r="J225" s="29">
        <v>1.93</v>
      </c>
      <c r="K225" s="5"/>
      <c r="L225" s="5"/>
      <c r="AT225">
        <v>21</v>
      </c>
      <c r="AU225" s="6"/>
      <c r="AV225" s="4"/>
      <c r="AW225" s="67"/>
      <c r="AX225" s="18"/>
      <c r="AY225" s="4"/>
    </row>
    <row r="226" spans="1:51" ht="15" x14ac:dyDescent="0.2">
      <c r="A226" s="24"/>
      <c r="B226" s="3"/>
      <c r="C226" s="29" t="s">
        <v>9</v>
      </c>
      <c r="D226" s="28"/>
      <c r="E226" s="52">
        <v>3</v>
      </c>
      <c r="F226" s="29"/>
      <c r="G226" s="29"/>
      <c r="H226" s="29">
        <v>4.9950000000000001</v>
      </c>
      <c r="I226" s="30">
        <f t="shared" si="13"/>
        <v>300</v>
      </c>
      <c r="J226" s="29">
        <v>44.95</v>
      </c>
      <c r="K226" s="5"/>
      <c r="L226" s="5"/>
      <c r="AT226">
        <v>100</v>
      </c>
      <c r="AU226" s="6"/>
      <c r="AV226" s="4"/>
      <c r="AW226" s="67"/>
      <c r="AX226" s="73"/>
      <c r="AY226" s="4"/>
    </row>
    <row r="227" spans="1:51" ht="15" x14ac:dyDescent="0.2">
      <c r="A227" s="24"/>
      <c r="B227" s="3"/>
      <c r="C227" s="27" t="s">
        <v>23</v>
      </c>
      <c r="D227" s="28">
        <v>40</v>
      </c>
      <c r="E227" s="52">
        <v>40</v>
      </c>
      <c r="F227" s="32">
        <v>3.32</v>
      </c>
      <c r="G227" s="32">
        <v>19.239999999999998</v>
      </c>
      <c r="H227" s="29">
        <v>0.52</v>
      </c>
      <c r="I227" s="30">
        <f t="shared" si="13"/>
        <v>1332</v>
      </c>
      <c r="J227" s="29">
        <v>90.8</v>
      </c>
      <c r="K227" s="5"/>
      <c r="L227" s="5"/>
      <c r="AT227">
        <v>33.299999999999997</v>
      </c>
      <c r="AU227" s="4"/>
      <c r="AV227" s="4"/>
      <c r="AW227" s="68"/>
      <c r="AX227" s="73"/>
      <c r="AY227" s="4"/>
    </row>
    <row r="228" spans="1:51" ht="15" x14ac:dyDescent="0.2">
      <c r="A228" s="24"/>
      <c r="B228" s="3"/>
      <c r="C228" s="27" t="s">
        <v>193</v>
      </c>
      <c r="D228" s="28">
        <v>200</v>
      </c>
      <c r="E228" s="52"/>
      <c r="F228" s="5"/>
      <c r="G228" s="5"/>
      <c r="H228" s="29"/>
      <c r="I228" s="30">
        <f t="shared" si="13"/>
        <v>0</v>
      </c>
      <c r="J228" s="5"/>
      <c r="K228" s="5"/>
      <c r="L228" s="5"/>
      <c r="AU228" s="6"/>
      <c r="AV228" s="4"/>
      <c r="AW228" s="67"/>
      <c r="AX228" s="73"/>
      <c r="AY228" s="4"/>
    </row>
    <row r="229" spans="1:51" ht="15" x14ac:dyDescent="0.2">
      <c r="A229" s="24"/>
      <c r="B229" s="3"/>
      <c r="C229" s="29" t="s">
        <v>37</v>
      </c>
      <c r="D229" s="28"/>
      <c r="E229" s="52">
        <v>10</v>
      </c>
      <c r="F229" s="29"/>
      <c r="G229" s="29">
        <v>9.98</v>
      </c>
      <c r="H229" s="29"/>
      <c r="I229" s="30">
        <f t="shared" si="13"/>
        <v>460</v>
      </c>
      <c r="J229" s="29">
        <v>37.4</v>
      </c>
      <c r="K229" s="5"/>
      <c r="L229" s="5"/>
      <c r="N229" s="4"/>
      <c r="AT229" s="4">
        <v>46</v>
      </c>
      <c r="AU229" s="6"/>
      <c r="AV229" s="4"/>
      <c r="AW229" s="67"/>
      <c r="AX229" s="73"/>
      <c r="AY229" s="4"/>
    </row>
    <row r="230" spans="1:51" ht="15.75" thickBot="1" x14ac:dyDescent="0.25">
      <c r="A230" s="100"/>
      <c r="B230" s="101"/>
      <c r="C230" s="260" t="s">
        <v>75</v>
      </c>
      <c r="D230" s="261"/>
      <c r="E230" s="259">
        <v>0.3</v>
      </c>
      <c r="F230" s="260"/>
      <c r="G230" s="260"/>
      <c r="H230" s="260"/>
      <c r="I230" s="258">
        <f t="shared" si="13"/>
        <v>150</v>
      </c>
      <c r="J230" s="260"/>
      <c r="K230" s="257"/>
      <c r="L230" s="257"/>
      <c r="AT230" s="22">
        <v>500</v>
      </c>
      <c r="AU230" s="6"/>
      <c r="AV230" s="4"/>
      <c r="AW230" s="67"/>
      <c r="AX230" s="73"/>
      <c r="AY230" s="4"/>
    </row>
    <row r="231" spans="1:51" ht="15.75" thickBot="1" x14ac:dyDescent="0.25">
      <c r="A231" s="192"/>
      <c r="B231" s="107"/>
      <c r="C231" s="305" t="s">
        <v>276</v>
      </c>
      <c r="D231" s="139">
        <v>70</v>
      </c>
      <c r="E231" s="305">
        <v>70</v>
      </c>
      <c r="F231" s="140"/>
      <c r="G231" s="140"/>
      <c r="H231" s="140"/>
      <c r="I231" s="141">
        <f t="shared" si="13"/>
        <v>4550</v>
      </c>
      <c r="J231" s="140"/>
      <c r="K231" s="109"/>
      <c r="L231" s="110"/>
      <c r="AT231" s="22">
        <v>65</v>
      </c>
      <c r="AU231" s="6"/>
      <c r="AV231" s="4"/>
      <c r="AW231" s="67"/>
      <c r="AX231" s="73"/>
      <c r="AY231" s="4"/>
    </row>
    <row r="232" spans="1:51" ht="22.5" x14ac:dyDescent="0.2">
      <c r="A232" s="168"/>
      <c r="B232" s="169"/>
      <c r="C232" s="170" t="s">
        <v>0</v>
      </c>
      <c r="D232" s="171"/>
      <c r="E232" s="172"/>
      <c r="F232" s="171">
        <f>SUM(F174:F230)</f>
        <v>48.797999999999995</v>
      </c>
      <c r="G232" s="171">
        <f>SUM(G174:G230)</f>
        <v>228.87699999999998</v>
      </c>
      <c r="H232" s="171">
        <f>SUM(H174:H230)</f>
        <v>43.248000000000005</v>
      </c>
      <c r="I232" s="173">
        <f>SUM(I174:I231)</f>
        <v>86999.11</v>
      </c>
      <c r="J232" s="174">
        <f>SUM(J174:J230)</f>
        <v>1447.1660000000002</v>
      </c>
      <c r="K232" s="175"/>
      <c r="L232" s="176"/>
      <c r="AU232" s="16"/>
      <c r="AV232" s="4"/>
      <c r="AW232" s="62"/>
      <c r="AX232" s="73"/>
      <c r="AY232" s="4"/>
    </row>
    <row r="233" spans="1:51" ht="29.25" customHeight="1" thickBot="1" x14ac:dyDescent="0.25">
      <c r="A233" s="146" t="s">
        <v>118</v>
      </c>
      <c r="B233" s="147"/>
      <c r="C233" s="148" t="s">
        <v>80</v>
      </c>
      <c r="D233" s="149"/>
      <c r="E233" s="150"/>
      <c r="F233" s="151"/>
      <c r="G233" s="151"/>
      <c r="H233" s="151"/>
      <c r="I233" s="152"/>
      <c r="J233" s="153"/>
      <c r="K233" s="151"/>
      <c r="L233" s="154"/>
      <c r="AU233" s="4"/>
      <c r="AV233" s="4"/>
      <c r="AW233" s="81"/>
      <c r="AX233" s="18"/>
      <c r="AY233" s="4"/>
    </row>
    <row r="234" spans="1:51" ht="15" x14ac:dyDescent="0.2">
      <c r="A234" s="132"/>
      <c r="B234" s="1"/>
      <c r="C234" s="126" t="s">
        <v>57</v>
      </c>
      <c r="D234" s="128">
        <v>200</v>
      </c>
      <c r="E234" s="63"/>
      <c r="F234" s="123"/>
      <c r="G234" s="123"/>
      <c r="H234" s="123"/>
      <c r="I234" s="124"/>
      <c r="J234" s="123"/>
      <c r="K234" s="123"/>
      <c r="L234" s="123"/>
      <c r="AU234" s="4"/>
      <c r="AV234" s="4"/>
      <c r="AW234" s="66"/>
      <c r="AX234" s="18"/>
      <c r="AY234" s="4"/>
    </row>
    <row r="235" spans="1:51" ht="15" x14ac:dyDescent="0.2">
      <c r="A235" s="24"/>
      <c r="B235" s="3"/>
      <c r="C235" s="29" t="s">
        <v>5</v>
      </c>
      <c r="D235" s="29"/>
      <c r="E235" s="52">
        <v>200</v>
      </c>
      <c r="F235" s="29">
        <v>5.6</v>
      </c>
      <c r="G235" s="29">
        <v>9.4</v>
      </c>
      <c r="H235" s="29">
        <v>6.4</v>
      </c>
      <c r="I235" s="30">
        <f>E235*AT235</f>
        <v>9600</v>
      </c>
      <c r="J235" s="29">
        <v>116</v>
      </c>
      <c r="K235" s="5"/>
      <c r="L235" s="5"/>
      <c r="AT235">
        <v>48</v>
      </c>
      <c r="AU235" s="6"/>
      <c r="AV235" s="4"/>
      <c r="AW235" s="67"/>
      <c r="AX235" s="55"/>
      <c r="AY235" s="4"/>
    </row>
    <row r="236" spans="1:51" ht="15" x14ac:dyDescent="0.2">
      <c r="A236" s="24"/>
      <c r="B236" s="3"/>
      <c r="C236" s="29" t="s">
        <v>24</v>
      </c>
      <c r="D236" s="29"/>
      <c r="E236" s="52">
        <v>30</v>
      </c>
      <c r="F236" s="29">
        <v>3.6</v>
      </c>
      <c r="G236" s="29">
        <v>18.989999999999998</v>
      </c>
      <c r="H236" s="29">
        <v>0.87</v>
      </c>
      <c r="I236" s="30">
        <f>E236*AT236</f>
        <v>1020</v>
      </c>
      <c r="J236" s="29">
        <v>100.2</v>
      </c>
      <c r="K236" s="5"/>
      <c r="L236" s="5"/>
      <c r="AT236">
        <v>34</v>
      </c>
      <c r="AU236" s="6"/>
      <c r="AV236" s="4"/>
      <c r="AW236" s="67"/>
      <c r="AX236" s="55"/>
      <c r="AY236" s="4"/>
    </row>
    <row r="237" spans="1:51" ht="15" x14ac:dyDescent="0.2">
      <c r="A237" s="24"/>
      <c r="B237" s="3"/>
      <c r="C237" s="29" t="s">
        <v>4</v>
      </c>
      <c r="D237" s="29"/>
      <c r="E237" s="52">
        <v>4</v>
      </c>
      <c r="F237" s="29">
        <v>2.4E-2</v>
      </c>
      <c r="G237" s="29">
        <v>7.1999999999999995E-2</v>
      </c>
      <c r="H237" s="29">
        <v>6.6</v>
      </c>
      <c r="I237" s="30">
        <f>E237*AT237</f>
        <v>1200</v>
      </c>
      <c r="J237" s="29">
        <v>29.92</v>
      </c>
      <c r="K237" s="5"/>
      <c r="L237" s="5"/>
      <c r="AT237">
        <v>300</v>
      </c>
      <c r="AU237" s="6"/>
      <c r="AV237" s="4"/>
      <c r="AW237" s="67"/>
      <c r="AX237" s="55"/>
      <c r="AY237" s="4"/>
    </row>
    <row r="238" spans="1:51" ht="15" x14ac:dyDescent="0.2">
      <c r="A238" s="24"/>
      <c r="B238" s="3"/>
      <c r="C238" s="29" t="s">
        <v>3</v>
      </c>
      <c r="D238" s="29"/>
      <c r="E238" s="52">
        <v>6</v>
      </c>
      <c r="F238" s="29"/>
      <c r="G238" s="29">
        <v>4.99</v>
      </c>
      <c r="H238" s="29"/>
      <c r="I238" s="30">
        <f>E238*AT238</f>
        <v>276</v>
      </c>
      <c r="J238" s="29">
        <v>18.7</v>
      </c>
      <c r="K238" s="5"/>
      <c r="L238" s="5"/>
      <c r="AT238">
        <v>46</v>
      </c>
      <c r="AU238" s="6"/>
      <c r="AV238" s="4"/>
      <c r="AW238" s="67"/>
      <c r="AX238" s="55"/>
      <c r="AY238" s="4"/>
    </row>
    <row r="239" spans="1:51" ht="15.75" thickBot="1" x14ac:dyDescent="0.25">
      <c r="A239" s="24"/>
      <c r="B239" s="3"/>
      <c r="C239" s="48" t="s">
        <v>82</v>
      </c>
      <c r="D239" s="97" t="s">
        <v>197</v>
      </c>
      <c r="E239" s="51"/>
      <c r="F239" s="5"/>
      <c r="G239" s="5"/>
      <c r="H239" s="5"/>
      <c r="I239" s="30"/>
      <c r="J239" s="5"/>
      <c r="K239" s="5"/>
      <c r="L239" s="5"/>
      <c r="AU239" s="4"/>
      <c r="AV239" s="4"/>
      <c r="AW239" s="68"/>
      <c r="AX239" s="18"/>
      <c r="AY239" s="4"/>
    </row>
    <row r="240" spans="1:51" ht="15" x14ac:dyDescent="0.2">
      <c r="A240" s="24"/>
      <c r="B240" s="3"/>
      <c r="C240" s="47" t="s">
        <v>104</v>
      </c>
      <c r="D240" s="28"/>
      <c r="E240" s="52">
        <v>40</v>
      </c>
      <c r="F240" s="29">
        <v>3.32</v>
      </c>
      <c r="G240" s="29">
        <v>19.239999999999998</v>
      </c>
      <c r="H240" s="29">
        <v>0.52</v>
      </c>
      <c r="I240" s="30">
        <f>E240*AT240</f>
        <v>1332</v>
      </c>
      <c r="J240" s="29">
        <v>90.8</v>
      </c>
      <c r="K240" s="5"/>
      <c r="L240" s="5"/>
      <c r="AT240">
        <v>33.299999999999997</v>
      </c>
      <c r="AU240" s="6"/>
      <c r="AV240" s="4"/>
      <c r="AW240" s="67"/>
      <c r="AX240" s="18"/>
      <c r="AY240" s="4"/>
    </row>
    <row r="241" spans="1:51" ht="15" x14ac:dyDescent="0.2">
      <c r="A241" s="24"/>
      <c r="B241" s="3"/>
      <c r="C241" s="29" t="s">
        <v>72</v>
      </c>
      <c r="D241" s="28"/>
      <c r="E241" s="52">
        <v>10</v>
      </c>
      <c r="F241" s="29">
        <v>2.68</v>
      </c>
      <c r="G241" s="29"/>
      <c r="H241" s="29">
        <v>2.73</v>
      </c>
      <c r="I241" s="30">
        <f>E241*AT241</f>
        <v>3500</v>
      </c>
      <c r="J241" s="29">
        <v>36.1</v>
      </c>
      <c r="K241" s="5"/>
      <c r="L241" s="5"/>
      <c r="AT241">
        <v>350</v>
      </c>
      <c r="AU241" s="6"/>
      <c r="AV241" s="4"/>
      <c r="AW241" s="67"/>
      <c r="AX241" s="18"/>
      <c r="AY241" s="4"/>
    </row>
    <row r="242" spans="1:51" ht="15" x14ac:dyDescent="0.2">
      <c r="A242" s="24"/>
      <c r="B242" s="3"/>
      <c r="C242" s="27" t="s">
        <v>30</v>
      </c>
      <c r="D242" s="28">
        <v>200</v>
      </c>
      <c r="E242" s="51"/>
      <c r="F242" s="5"/>
      <c r="G242" s="5"/>
      <c r="H242" s="5"/>
      <c r="I242" s="30"/>
      <c r="J242" s="5"/>
      <c r="K242" s="5"/>
      <c r="L242" s="5"/>
      <c r="AU242" s="4"/>
      <c r="AV242" s="4"/>
      <c r="AW242" s="66"/>
      <c r="AX242" s="18"/>
      <c r="AY242" s="4"/>
    </row>
    <row r="243" spans="1:51" ht="15" x14ac:dyDescent="0.2">
      <c r="A243" s="24"/>
      <c r="B243" s="3"/>
      <c r="C243" s="29" t="s">
        <v>21</v>
      </c>
      <c r="D243" s="28"/>
      <c r="E243" s="52">
        <v>0.3</v>
      </c>
      <c r="F243" s="29"/>
      <c r="G243" s="29"/>
      <c r="H243" s="29"/>
      <c r="I243" s="30">
        <f>E243*AT243</f>
        <v>150</v>
      </c>
      <c r="J243" s="29"/>
      <c r="K243" s="5"/>
      <c r="L243" s="5"/>
      <c r="AT243">
        <v>500</v>
      </c>
      <c r="AU243" s="6"/>
      <c r="AV243" s="4"/>
      <c r="AW243" s="67"/>
      <c r="AX243" s="18"/>
      <c r="AY243" s="4"/>
    </row>
    <row r="244" spans="1:51" ht="15" x14ac:dyDescent="0.2">
      <c r="A244" s="24"/>
      <c r="B244" s="3"/>
      <c r="C244" s="29" t="s">
        <v>3</v>
      </c>
      <c r="D244" s="28"/>
      <c r="E244" s="52">
        <v>10</v>
      </c>
      <c r="F244" s="29"/>
      <c r="G244" s="29">
        <v>9.98</v>
      </c>
      <c r="H244" s="29"/>
      <c r="I244" s="30">
        <f>E244*AT244</f>
        <v>460</v>
      </c>
      <c r="J244" s="29">
        <v>37.4</v>
      </c>
      <c r="K244" s="5"/>
      <c r="L244" s="5"/>
      <c r="AT244">
        <v>46</v>
      </c>
      <c r="AU244" s="6"/>
      <c r="AV244" s="4"/>
      <c r="AW244" s="67"/>
      <c r="AX244" s="18"/>
      <c r="AY244" s="4"/>
    </row>
    <row r="245" spans="1:51" ht="34.5" customHeight="1" x14ac:dyDescent="0.2">
      <c r="A245" s="17" t="s">
        <v>121</v>
      </c>
      <c r="B245" s="3"/>
      <c r="C245" s="190" t="s">
        <v>232</v>
      </c>
      <c r="D245" s="14">
        <v>30</v>
      </c>
      <c r="E245" s="51">
        <v>30</v>
      </c>
      <c r="F245" s="28"/>
      <c r="G245" s="28"/>
      <c r="H245" s="14">
        <v>3</v>
      </c>
      <c r="I245" s="30">
        <f>E245*AT245</f>
        <v>2700</v>
      </c>
      <c r="J245" s="29"/>
      <c r="K245" s="5"/>
      <c r="L245" s="5"/>
      <c r="AT245">
        <v>90</v>
      </c>
      <c r="AU245" s="6"/>
      <c r="AV245" s="4"/>
      <c r="AW245" s="67"/>
      <c r="AX245" s="18"/>
      <c r="AY245" s="4"/>
    </row>
    <row r="246" spans="1:51" ht="18" customHeight="1" x14ac:dyDescent="0.2">
      <c r="A246" s="17"/>
      <c r="B246" s="3"/>
      <c r="C246" s="28" t="s">
        <v>154</v>
      </c>
      <c r="D246" s="14">
        <v>100</v>
      </c>
      <c r="E246" s="51">
        <v>100</v>
      </c>
      <c r="F246" s="28">
        <v>2.2200000000000002</v>
      </c>
      <c r="G246" s="28">
        <v>22.86</v>
      </c>
      <c r="H246" s="14">
        <v>4</v>
      </c>
      <c r="I246" s="30">
        <f>E246*AT246</f>
        <v>4800</v>
      </c>
      <c r="J246" s="29">
        <v>121.8</v>
      </c>
      <c r="K246" s="5"/>
      <c r="L246" s="5"/>
      <c r="AT246">
        <v>48</v>
      </c>
      <c r="AU246" s="6"/>
      <c r="AV246" s="4"/>
      <c r="AW246" s="69"/>
      <c r="AX246" s="18"/>
      <c r="AY246" s="4"/>
    </row>
    <row r="247" spans="1:51" ht="15" x14ac:dyDescent="0.2">
      <c r="A247" s="25" t="s">
        <v>120</v>
      </c>
      <c r="B247" s="3"/>
      <c r="C247" s="14"/>
      <c r="D247" s="28"/>
      <c r="E247" s="51"/>
      <c r="F247" s="5"/>
      <c r="G247" s="5"/>
      <c r="H247" s="5"/>
      <c r="I247" s="30"/>
      <c r="J247" s="26"/>
      <c r="K247" s="5"/>
      <c r="L247" s="5"/>
      <c r="AU247" s="4"/>
      <c r="AV247" s="4"/>
      <c r="AW247" s="68"/>
      <c r="AX247" s="18"/>
      <c r="AY247" s="4"/>
    </row>
    <row r="248" spans="1:51" ht="15" x14ac:dyDescent="0.2">
      <c r="A248" s="24"/>
      <c r="B248" s="3"/>
      <c r="C248" s="27" t="s">
        <v>155</v>
      </c>
      <c r="D248" s="28">
        <v>200</v>
      </c>
      <c r="E248" s="51"/>
      <c r="F248" s="5"/>
      <c r="G248" s="5"/>
      <c r="H248" s="5"/>
      <c r="I248" s="30"/>
      <c r="J248" s="5"/>
      <c r="K248" s="5"/>
      <c r="L248" s="5"/>
      <c r="AU248" s="4"/>
      <c r="AV248" s="4"/>
      <c r="AW248" s="66"/>
      <c r="AX248" s="18"/>
      <c r="AY248" s="4"/>
    </row>
    <row r="249" spans="1:51" ht="15" x14ac:dyDescent="0.2">
      <c r="A249" s="24"/>
      <c r="B249" s="3"/>
      <c r="C249" s="29" t="s">
        <v>156</v>
      </c>
      <c r="D249" s="28"/>
      <c r="E249" s="52">
        <v>15</v>
      </c>
      <c r="F249" s="29">
        <v>1.56</v>
      </c>
      <c r="G249" s="29">
        <v>22.56</v>
      </c>
      <c r="H249" s="29">
        <v>0.27</v>
      </c>
      <c r="I249" s="30">
        <f t="shared" ref="I249:I256" si="14">E249*AT249</f>
        <v>570</v>
      </c>
      <c r="J249" s="29">
        <v>49.8</v>
      </c>
      <c r="K249" s="5"/>
      <c r="L249" s="5"/>
      <c r="AT249">
        <v>38</v>
      </c>
      <c r="AU249" s="6"/>
      <c r="AV249" s="4"/>
      <c r="AW249" s="67"/>
      <c r="AX249" s="18"/>
      <c r="AY249" s="4"/>
    </row>
    <row r="250" spans="1:51" ht="15" x14ac:dyDescent="0.2">
      <c r="A250" s="24"/>
      <c r="B250" s="3"/>
      <c r="C250" s="29" t="s">
        <v>20</v>
      </c>
      <c r="D250" s="28"/>
      <c r="E250" s="52">
        <v>70</v>
      </c>
      <c r="F250" s="29">
        <v>0.98</v>
      </c>
      <c r="G250" s="29">
        <v>9.66</v>
      </c>
      <c r="H250" s="29"/>
      <c r="I250" s="30">
        <f t="shared" si="14"/>
        <v>1610</v>
      </c>
      <c r="J250" s="29">
        <v>40.67</v>
      </c>
      <c r="K250" s="5"/>
      <c r="L250" s="5"/>
      <c r="AT250">
        <v>23</v>
      </c>
      <c r="AU250" s="6"/>
      <c r="AV250" s="4"/>
      <c r="AW250" s="67"/>
      <c r="AX250" s="18"/>
      <c r="AY250" s="4"/>
    </row>
    <row r="251" spans="1:51" ht="15" x14ac:dyDescent="0.2">
      <c r="A251" s="24"/>
      <c r="B251" s="3"/>
      <c r="C251" s="29" t="s">
        <v>10</v>
      </c>
      <c r="D251" s="28"/>
      <c r="E251" s="52">
        <v>10</v>
      </c>
      <c r="F251" s="29">
        <v>0.15</v>
      </c>
      <c r="G251" s="29">
        <v>0.86</v>
      </c>
      <c r="H251" s="29"/>
      <c r="I251" s="30">
        <f t="shared" si="14"/>
        <v>210</v>
      </c>
      <c r="J251" s="29">
        <v>3.87</v>
      </c>
      <c r="K251" s="5"/>
      <c r="L251" s="5"/>
      <c r="AT251">
        <v>21</v>
      </c>
      <c r="AU251" s="6"/>
      <c r="AV251" s="4"/>
      <c r="AW251" s="67"/>
      <c r="AX251" s="18"/>
      <c r="AY251" s="4"/>
    </row>
    <row r="252" spans="1:51" ht="15" x14ac:dyDescent="0.2">
      <c r="A252" s="24"/>
      <c r="B252" s="3"/>
      <c r="C252" s="29" t="s">
        <v>18</v>
      </c>
      <c r="D252" s="28"/>
      <c r="E252" s="52">
        <v>10</v>
      </c>
      <c r="F252" s="29">
        <v>0.1</v>
      </c>
      <c r="G252" s="29">
        <v>0.56000000000000005</v>
      </c>
      <c r="H252" s="29"/>
      <c r="I252" s="30">
        <f t="shared" si="14"/>
        <v>300</v>
      </c>
      <c r="J252" s="29">
        <v>2.64</v>
      </c>
      <c r="K252" s="5"/>
      <c r="L252" s="5"/>
      <c r="AT252">
        <v>30</v>
      </c>
      <c r="AU252" s="6"/>
      <c r="AV252" s="4"/>
      <c r="AW252" s="67"/>
      <c r="AX252" s="18"/>
      <c r="AY252" s="4"/>
    </row>
    <row r="253" spans="1:51" ht="15" x14ac:dyDescent="0.2">
      <c r="A253" s="24"/>
      <c r="B253" s="3"/>
      <c r="C253" s="29" t="s">
        <v>17</v>
      </c>
      <c r="D253" s="28"/>
      <c r="E253" s="52">
        <v>4</v>
      </c>
      <c r="F253" s="29">
        <v>0.14399999999999999</v>
      </c>
      <c r="G253" s="29">
        <v>0.47199999999999998</v>
      </c>
      <c r="H253" s="29"/>
      <c r="I253" s="30">
        <f t="shared" si="14"/>
        <v>500</v>
      </c>
      <c r="J253" s="29">
        <v>2.52</v>
      </c>
      <c r="K253" s="5"/>
      <c r="L253" s="5"/>
      <c r="AT253">
        <v>125</v>
      </c>
      <c r="AU253" s="6"/>
      <c r="AV253" s="4"/>
      <c r="AW253" s="67"/>
      <c r="AX253" s="18"/>
      <c r="AY253" s="4"/>
    </row>
    <row r="254" spans="1:51" ht="15" x14ac:dyDescent="0.2">
      <c r="A254" s="24"/>
      <c r="B254" s="3"/>
      <c r="C254" s="29" t="s">
        <v>16</v>
      </c>
      <c r="D254" s="28"/>
      <c r="E254" s="52">
        <v>5</v>
      </c>
      <c r="F254" s="29"/>
      <c r="G254" s="29"/>
      <c r="H254" s="29"/>
      <c r="I254" s="30">
        <f t="shared" si="14"/>
        <v>60</v>
      </c>
      <c r="J254" s="29"/>
      <c r="K254" s="5"/>
      <c r="L254" s="5"/>
      <c r="AT254">
        <v>12</v>
      </c>
      <c r="AU254" s="6"/>
      <c r="AV254" s="4"/>
      <c r="AW254" s="67"/>
      <c r="AX254" s="18"/>
      <c r="AY254" s="4"/>
    </row>
    <row r="255" spans="1:51" ht="15" x14ac:dyDescent="0.2">
      <c r="A255" s="24"/>
      <c r="B255" s="3"/>
      <c r="C255" s="29" t="s">
        <v>4</v>
      </c>
      <c r="D255" s="28"/>
      <c r="E255" s="52">
        <v>4</v>
      </c>
      <c r="F255" s="29">
        <v>0.24</v>
      </c>
      <c r="G255" s="29">
        <v>7.1999999999999995E-2</v>
      </c>
      <c r="H255" s="29">
        <v>6.6</v>
      </c>
      <c r="I255" s="30">
        <f t="shared" si="14"/>
        <v>1200</v>
      </c>
      <c r="J255" s="29">
        <v>29.92</v>
      </c>
      <c r="K255" s="5"/>
      <c r="L255" s="5"/>
      <c r="AT255">
        <v>300</v>
      </c>
      <c r="AU255" s="6"/>
      <c r="AV255" s="4"/>
      <c r="AW255" s="67"/>
      <c r="AX255" s="18"/>
      <c r="AY255" s="4"/>
    </row>
    <row r="256" spans="1:51" ht="15" x14ac:dyDescent="0.2">
      <c r="A256" s="24"/>
      <c r="B256" s="3"/>
      <c r="C256" s="29" t="s">
        <v>146</v>
      </c>
      <c r="D256" s="28"/>
      <c r="E256" s="52">
        <v>50</v>
      </c>
      <c r="F256" s="29">
        <v>7.05</v>
      </c>
      <c r="G256" s="29"/>
      <c r="H256" s="29">
        <v>2.4500000000000002</v>
      </c>
      <c r="I256" s="30">
        <f t="shared" si="14"/>
        <v>13500</v>
      </c>
      <c r="J256" s="29">
        <v>50.4</v>
      </c>
      <c r="K256" s="5"/>
      <c r="L256" s="5"/>
      <c r="AT256">
        <v>270</v>
      </c>
      <c r="AU256" s="6"/>
      <c r="AV256" s="4"/>
      <c r="AW256" s="67"/>
      <c r="AX256" s="18"/>
      <c r="AY256" s="4"/>
    </row>
    <row r="257" spans="1:51" ht="15" x14ac:dyDescent="0.2">
      <c r="A257" s="24"/>
      <c r="B257" s="3"/>
      <c r="C257" s="27" t="s">
        <v>277</v>
      </c>
      <c r="D257" s="28">
        <v>60</v>
      </c>
      <c r="E257" s="51"/>
      <c r="F257" s="5"/>
      <c r="G257" s="5"/>
      <c r="H257" s="5"/>
      <c r="I257" s="30"/>
      <c r="J257" s="5"/>
      <c r="K257" s="5"/>
      <c r="L257" s="5"/>
      <c r="AU257" s="4"/>
      <c r="AV257" s="4"/>
      <c r="AW257" s="66"/>
      <c r="AX257" s="18"/>
      <c r="AY257" s="4"/>
    </row>
    <row r="258" spans="1:51" ht="15" x14ac:dyDescent="0.2">
      <c r="A258" s="24"/>
      <c r="B258" s="3"/>
      <c r="C258" s="29" t="s">
        <v>54</v>
      </c>
      <c r="D258" s="28"/>
      <c r="E258" s="52">
        <v>30</v>
      </c>
      <c r="F258" s="29">
        <v>0.28000000000000003</v>
      </c>
      <c r="G258" s="29">
        <v>2.76</v>
      </c>
      <c r="H258" s="29"/>
      <c r="I258" s="30">
        <f t="shared" ref="I258:I264" si="15">E258*AT258</f>
        <v>690</v>
      </c>
      <c r="J258" s="29">
        <v>11.62</v>
      </c>
      <c r="K258" s="5"/>
      <c r="L258" s="5"/>
      <c r="AT258">
        <v>23</v>
      </c>
      <c r="AU258" s="6"/>
      <c r="AV258" s="4"/>
      <c r="AW258" s="67"/>
      <c r="AX258" s="18"/>
      <c r="AY258" s="4"/>
    </row>
    <row r="259" spans="1:51" ht="15" x14ac:dyDescent="0.2">
      <c r="A259" s="24"/>
      <c r="B259" s="3"/>
      <c r="C259" s="29" t="s">
        <v>13</v>
      </c>
      <c r="D259" s="28"/>
      <c r="E259" s="52">
        <v>30</v>
      </c>
      <c r="F259" s="29">
        <v>0.2</v>
      </c>
      <c r="G259" s="29">
        <v>1.1200000000000001</v>
      </c>
      <c r="H259" s="29"/>
      <c r="I259" s="30">
        <f t="shared" si="15"/>
        <v>630</v>
      </c>
      <c r="J259" s="29">
        <v>5.28</v>
      </c>
      <c r="K259" s="5"/>
      <c r="L259" s="5"/>
      <c r="AT259">
        <v>21</v>
      </c>
      <c r="AU259" s="6"/>
      <c r="AV259" s="4"/>
      <c r="AW259" s="67"/>
      <c r="AX259" s="18"/>
      <c r="AY259" s="4"/>
    </row>
    <row r="260" spans="1:51" ht="15" x14ac:dyDescent="0.2">
      <c r="A260" s="24"/>
      <c r="B260" s="3"/>
      <c r="C260" s="29" t="s">
        <v>53</v>
      </c>
      <c r="D260" s="28"/>
      <c r="E260" s="52">
        <v>20</v>
      </c>
      <c r="F260" s="29">
        <v>0.12</v>
      </c>
      <c r="G260" s="29">
        <v>0.22</v>
      </c>
      <c r="H260" s="29"/>
      <c r="I260" s="30">
        <f t="shared" si="15"/>
        <v>1800</v>
      </c>
      <c r="J260" s="29">
        <v>1.4</v>
      </c>
      <c r="K260" s="5"/>
      <c r="L260" s="5"/>
      <c r="AT260">
        <v>90</v>
      </c>
      <c r="AU260" s="6"/>
      <c r="AV260" s="4"/>
      <c r="AW260" s="67"/>
      <c r="AX260" s="18"/>
      <c r="AY260" s="4"/>
    </row>
    <row r="261" spans="1:51" ht="15" x14ac:dyDescent="0.2">
      <c r="A261" s="24"/>
      <c r="B261" s="3"/>
      <c r="C261" s="29" t="s">
        <v>52</v>
      </c>
      <c r="D261" s="28"/>
      <c r="E261" s="52">
        <v>20</v>
      </c>
      <c r="F261" s="29">
        <v>0.4</v>
      </c>
      <c r="G261" s="29">
        <v>0.92</v>
      </c>
      <c r="H261" s="29"/>
      <c r="I261" s="30">
        <f t="shared" si="15"/>
        <v>1840</v>
      </c>
      <c r="J261" s="29">
        <v>5.32</v>
      </c>
      <c r="K261" s="5"/>
      <c r="L261" s="5"/>
      <c r="AT261">
        <v>92</v>
      </c>
      <c r="AU261" s="6"/>
      <c r="AV261" s="4"/>
      <c r="AW261" s="67"/>
      <c r="AX261" s="18"/>
      <c r="AY261" s="4"/>
    </row>
    <row r="262" spans="1:51" ht="15" x14ac:dyDescent="0.2">
      <c r="A262" s="24"/>
      <c r="B262" s="3"/>
      <c r="C262" s="29" t="s">
        <v>12</v>
      </c>
      <c r="D262" s="28"/>
      <c r="E262" s="52">
        <v>5</v>
      </c>
      <c r="F262" s="29">
        <v>7.4999999999999997E-2</v>
      </c>
      <c r="G262" s="29">
        <v>0.43</v>
      </c>
      <c r="H262" s="29"/>
      <c r="I262" s="30">
        <f t="shared" si="15"/>
        <v>105</v>
      </c>
      <c r="J262" s="29">
        <v>1.85</v>
      </c>
      <c r="K262" s="5"/>
      <c r="L262" s="5"/>
      <c r="AT262">
        <v>21</v>
      </c>
      <c r="AU262" s="6"/>
      <c r="AV262" s="4"/>
      <c r="AW262" s="67"/>
      <c r="AX262" s="18"/>
      <c r="AY262" s="4"/>
    </row>
    <row r="263" spans="1:51" ht="15" x14ac:dyDescent="0.2">
      <c r="A263" s="24"/>
      <c r="B263" s="3"/>
      <c r="C263" s="29" t="s">
        <v>11</v>
      </c>
      <c r="D263" s="28"/>
      <c r="E263" s="52">
        <v>3</v>
      </c>
      <c r="F263" s="29"/>
      <c r="G263" s="29"/>
      <c r="H263" s="29">
        <v>1.998</v>
      </c>
      <c r="I263" s="30">
        <f t="shared" si="15"/>
        <v>300</v>
      </c>
      <c r="J263" s="29">
        <v>17.98</v>
      </c>
      <c r="K263" s="5"/>
      <c r="L263" s="5"/>
      <c r="AT263">
        <v>100</v>
      </c>
      <c r="AU263" s="6"/>
      <c r="AV263" s="4"/>
      <c r="AW263" s="67"/>
      <c r="AX263" s="18"/>
      <c r="AY263" s="4"/>
    </row>
    <row r="264" spans="1:51" ht="15" x14ac:dyDescent="0.2">
      <c r="A264" s="24"/>
      <c r="B264" s="3"/>
      <c r="C264" s="32" t="s">
        <v>81</v>
      </c>
      <c r="D264" s="28">
        <v>50</v>
      </c>
      <c r="E264" s="52">
        <v>50</v>
      </c>
      <c r="F264" s="29">
        <v>4.1500000000000004</v>
      </c>
      <c r="G264" s="29">
        <v>24.05</v>
      </c>
      <c r="H264" s="29">
        <v>0.65</v>
      </c>
      <c r="I264" s="30">
        <f t="shared" si="15"/>
        <v>1664.9999999999998</v>
      </c>
      <c r="J264" s="29">
        <v>113.5</v>
      </c>
      <c r="K264" s="5"/>
      <c r="L264" s="5"/>
      <c r="AT264">
        <v>33.299999999999997</v>
      </c>
      <c r="AU264" s="6"/>
      <c r="AV264" s="4"/>
      <c r="AW264" s="67"/>
      <c r="AX264" s="18"/>
      <c r="AY264" s="4"/>
    </row>
    <row r="265" spans="1:51" ht="15" x14ac:dyDescent="0.2">
      <c r="A265" s="24"/>
      <c r="B265" s="3"/>
      <c r="C265" s="27" t="s">
        <v>51</v>
      </c>
      <c r="D265" s="28" t="s">
        <v>198</v>
      </c>
      <c r="E265" s="51"/>
      <c r="F265" s="5"/>
      <c r="G265" s="5"/>
      <c r="H265" s="5"/>
      <c r="I265" s="30"/>
      <c r="J265" s="5"/>
      <c r="K265" s="5"/>
      <c r="L265" s="5"/>
      <c r="AU265" s="4"/>
      <c r="AV265" s="4"/>
      <c r="AW265" s="66"/>
      <c r="AX265" s="18"/>
      <c r="AY265" s="4"/>
    </row>
    <row r="266" spans="1:51" ht="15" x14ac:dyDescent="0.2">
      <c r="A266" s="24"/>
      <c r="B266" s="3"/>
      <c r="C266" s="29" t="s">
        <v>10</v>
      </c>
      <c r="D266" s="28"/>
      <c r="E266" s="52">
        <v>15</v>
      </c>
      <c r="F266" s="29">
        <v>0.22500000000000001</v>
      </c>
      <c r="G266" s="29">
        <v>1.29</v>
      </c>
      <c r="H266" s="29"/>
      <c r="I266" s="30">
        <f t="shared" ref="I266:I274" si="16">E266*AT266</f>
        <v>315</v>
      </c>
      <c r="J266" s="29">
        <v>5.8049999999999997</v>
      </c>
      <c r="K266" s="5"/>
      <c r="L266" s="5"/>
      <c r="AT266">
        <v>21</v>
      </c>
      <c r="AU266" s="6"/>
      <c r="AV266" s="4"/>
      <c r="AW266" s="67"/>
      <c r="AX266" s="18"/>
      <c r="AY266" s="4"/>
    </row>
    <row r="267" spans="1:51" ht="15" x14ac:dyDescent="0.2">
      <c r="A267" s="24"/>
      <c r="B267" s="3"/>
      <c r="C267" s="29" t="s">
        <v>4</v>
      </c>
      <c r="D267" s="28"/>
      <c r="E267" s="52">
        <v>4</v>
      </c>
      <c r="F267" s="29">
        <v>1.7999999999999999E-2</v>
      </c>
      <c r="G267" s="29">
        <v>2.7E-2</v>
      </c>
      <c r="H267" s="29">
        <v>2.4750000000000001</v>
      </c>
      <c r="I267" s="30">
        <f t="shared" si="16"/>
        <v>1200</v>
      </c>
      <c r="J267" s="29">
        <v>22.44</v>
      </c>
      <c r="K267" s="5"/>
      <c r="L267" s="5"/>
      <c r="AT267">
        <v>300</v>
      </c>
      <c r="AU267" s="6"/>
      <c r="AV267" s="4"/>
      <c r="AW267" s="67"/>
      <c r="AX267" s="18"/>
      <c r="AY267" s="4"/>
    </row>
    <row r="268" spans="1:51" ht="15" x14ac:dyDescent="0.2">
      <c r="A268" s="24"/>
      <c r="B268" s="3"/>
      <c r="C268" s="29" t="s">
        <v>146</v>
      </c>
      <c r="D268" s="28"/>
      <c r="E268" s="52">
        <v>50</v>
      </c>
      <c r="F268" s="29">
        <v>7.05</v>
      </c>
      <c r="G268" s="29"/>
      <c r="H268" s="29">
        <v>2.4500000000000002</v>
      </c>
      <c r="I268" s="30">
        <f t="shared" si="16"/>
        <v>13500</v>
      </c>
      <c r="J268" s="29">
        <v>50.4</v>
      </c>
      <c r="K268" s="5"/>
      <c r="L268" s="5"/>
      <c r="AT268">
        <v>270</v>
      </c>
      <c r="AU268" s="6"/>
      <c r="AV268" s="4"/>
      <c r="AW268" s="67"/>
      <c r="AX268" s="18"/>
      <c r="AY268" s="4"/>
    </row>
    <row r="269" spans="1:51" ht="15" x14ac:dyDescent="0.2">
      <c r="A269" s="24"/>
      <c r="B269" s="3"/>
      <c r="C269" s="29" t="s">
        <v>19</v>
      </c>
      <c r="D269" s="28"/>
      <c r="E269" s="52">
        <v>110</v>
      </c>
      <c r="F269" s="29">
        <v>1.54</v>
      </c>
      <c r="G269" s="29">
        <v>4.7300000000000004</v>
      </c>
      <c r="H269" s="29"/>
      <c r="I269" s="30">
        <f t="shared" si="16"/>
        <v>2200</v>
      </c>
      <c r="J269" s="29">
        <v>24.64</v>
      </c>
      <c r="K269" s="5"/>
      <c r="L269" s="5"/>
      <c r="AT269">
        <v>20</v>
      </c>
      <c r="AU269" s="6"/>
      <c r="AV269" s="4"/>
      <c r="AW269" s="67"/>
      <c r="AX269" s="18"/>
      <c r="AY269" s="4"/>
    </row>
    <row r="270" spans="1:51" ht="15" x14ac:dyDescent="0.2">
      <c r="A270" s="24"/>
      <c r="B270" s="3"/>
      <c r="C270" s="29" t="s">
        <v>18</v>
      </c>
      <c r="D270" s="28"/>
      <c r="E270" s="52">
        <v>15</v>
      </c>
      <c r="F270" s="29">
        <v>0.15</v>
      </c>
      <c r="G270" s="29">
        <v>0.84</v>
      </c>
      <c r="H270" s="29"/>
      <c r="I270" s="30">
        <f t="shared" si="16"/>
        <v>315</v>
      </c>
      <c r="J270" s="29">
        <v>3.96</v>
      </c>
      <c r="K270" s="5"/>
      <c r="L270" s="5"/>
      <c r="AT270">
        <v>21</v>
      </c>
      <c r="AU270" s="6"/>
      <c r="AV270" s="4"/>
      <c r="AW270" s="67"/>
      <c r="AX270" s="18"/>
      <c r="AY270" s="4"/>
    </row>
    <row r="271" spans="1:51" ht="15" x14ac:dyDescent="0.2">
      <c r="A271" s="24"/>
      <c r="B271" s="3"/>
      <c r="C271" s="29" t="s">
        <v>33</v>
      </c>
      <c r="D271" s="28"/>
      <c r="E271" s="52">
        <v>8</v>
      </c>
      <c r="F271" s="29">
        <v>0.56000000000000005</v>
      </c>
      <c r="G271" s="29">
        <v>6.1840000000000002</v>
      </c>
      <c r="H271" s="29">
        <v>4.8000000000000001E-2</v>
      </c>
      <c r="I271" s="30">
        <f t="shared" si="16"/>
        <v>416</v>
      </c>
      <c r="J271" s="29">
        <v>25.84</v>
      </c>
      <c r="K271" s="5"/>
      <c r="L271" s="5"/>
      <c r="AT271">
        <v>52</v>
      </c>
      <c r="AU271" s="6"/>
      <c r="AV271" s="4"/>
      <c r="AW271" s="67"/>
      <c r="AX271" s="18"/>
      <c r="AY271" s="4"/>
    </row>
    <row r="272" spans="1:51" ht="15" x14ac:dyDescent="0.2">
      <c r="A272" s="24"/>
      <c r="B272" s="3"/>
      <c r="C272" s="29" t="s">
        <v>9</v>
      </c>
      <c r="D272" s="28"/>
      <c r="E272" s="52">
        <v>2</v>
      </c>
      <c r="F272" s="29"/>
      <c r="G272" s="29"/>
      <c r="H272" s="29">
        <v>1.998</v>
      </c>
      <c r="I272" s="30">
        <f t="shared" si="16"/>
        <v>200</v>
      </c>
      <c r="J272" s="29">
        <v>17.98</v>
      </c>
      <c r="K272" s="5"/>
      <c r="L272" s="5"/>
      <c r="AT272">
        <v>100</v>
      </c>
      <c r="AU272" s="6"/>
      <c r="AV272" s="4"/>
      <c r="AW272" s="67"/>
      <c r="AX272" s="18"/>
      <c r="AY272" s="4"/>
    </row>
    <row r="273" spans="1:51" ht="15" x14ac:dyDescent="0.2">
      <c r="A273" s="24"/>
      <c r="B273" s="3"/>
      <c r="C273" s="29" t="s">
        <v>28</v>
      </c>
      <c r="D273" s="28"/>
      <c r="E273" s="52">
        <v>3</v>
      </c>
      <c r="F273" s="29">
        <v>0.318</v>
      </c>
      <c r="G273" s="29">
        <v>1.464</v>
      </c>
      <c r="H273" s="29">
        <v>3.9E-2</v>
      </c>
      <c r="I273" s="30">
        <f t="shared" si="16"/>
        <v>78</v>
      </c>
      <c r="J273" s="29">
        <v>9.8699999999999992</v>
      </c>
      <c r="K273" s="5"/>
      <c r="L273" s="5"/>
      <c r="AT273">
        <v>26</v>
      </c>
      <c r="AU273" s="6"/>
      <c r="AV273" s="4"/>
      <c r="AW273" s="67"/>
      <c r="AX273" s="18"/>
      <c r="AY273" s="4"/>
    </row>
    <row r="274" spans="1:51" ht="15" x14ac:dyDescent="0.2">
      <c r="A274" s="24"/>
      <c r="B274" s="3"/>
      <c r="C274" s="29" t="s">
        <v>17</v>
      </c>
      <c r="D274" s="28"/>
      <c r="E274" s="52">
        <v>4</v>
      </c>
      <c r="F274" s="29">
        <v>0.14399999999999999</v>
      </c>
      <c r="G274" s="29">
        <v>0.47199999999999998</v>
      </c>
      <c r="H274" s="29">
        <v>6.6</v>
      </c>
      <c r="I274" s="30">
        <f t="shared" si="16"/>
        <v>500</v>
      </c>
      <c r="J274" s="29">
        <v>29.92</v>
      </c>
      <c r="K274" s="5"/>
      <c r="L274" s="5"/>
      <c r="AT274">
        <v>125</v>
      </c>
      <c r="AU274" s="6"/>
      <c r="AV274" s="4"/>
      <c r="AW274" s="67"/>
      <c r="AX274" s="18"/>
      <c r="AY274" s="4"/>
    </row>
    <row r="275" spans="1:51" ht="15" x14ac:dyDescent="0.2">
      <c r="A275" s="24"/>
      <c r="B275" s="3"/>
      <c r="C275" s="27" t="s">
        <v>97</v>
      </c>
      <c r="D275" s="28">
        <v>200</v>
      </c>
      <c r="E275" s="51"/>
      <c r="F275" s="5"/>
      <c r="G275" s="5"/>
      <c r="H275" s="5"/>
      <c r="I275" s="30"/>
      <c r="J275" s="5"/>
      <c r="K275" s="5"/>
      <c r="L275" s="5"/>
      <c r="AU275" s="4"/>
      <c r="AV275" s="4"/>
      <c r="AW275" s="66"/>
      <c r="AX275" s="18"/>
      <c r="AY275" s="4"/>
    </row>
    <row r="276" spans="1:51" ht="15" x14ac:dyDescent="0.2">
      <c r="A276" s="24"/>
      <c r="B276" s="3"/>
      <c r="C276" s="29" t="s">
        <v>6</v>
      </c>
      <c r="D276" s="28"/>
      <c r="E276" s="52">
        <v>6</v>
      </c>
      <c r="F276" s="29">
        <v>9.6000000000000002E-2</v>
      </c>
      <c r="G276" s="29">
        <v>3.87</v>
      </c>
      <c r="H276" s="29"/>
      <c r="I276" s="30">
        <f>E276*AT276</f>
        <v>1200</v>
      </c>
      <c r="J276" s="29">
        <v>16.416</v>
      </c>
      <c r="K276" s="5"/>
      <c r="L276" s="5"/>
      <c r="AT276">
        <v>200</v>
      </c>
      <c r="AU276" s="6"/>
      <c r="AV276" s="4"/>
      <c r="AW276" s="67"/>
      <c r="AX276" s="18"/>
      <c r="AY276" s="4"/>
    </row>
    <row r="277" spans="1:51" ht="15" x14ac:dyDescent="0.2">
      <c r="A277" s="24"/>
      <c r="B277" s="3"/>
      <c r="C277" s="29" t="s">
        <v>3</v>
      </c>
      <c r="D277" s="28"/>
      <c r="E277" s="52">
        <v>15</v>
      </c>
      <c r="F277" s="29"/>
      <c r="G277" s="29">
        <v>44.97</v>
      </c>
      <c r="H277" s="29"/>
      <c r="I277" s="30">
        <f>E277*AT277</f>
        <v>690</v>
      </c>
      <c r="J277" s="29">
        <v>56.1</v>
      </c>
      <c r="K277" s="5"/>
      <c r="L277" s="5"/>
      <c r="AT277">
        <v>46</v>
      </c>
      <c r="AU277" s="6"/>
      <c r="AV277" s="4"/>
      <c r="AW277" s="67"/>
      <c r="AX277" s="18"/>
      <c r="AY277" s="4"/>
    </row>
    <row r="278" spans="1:51" ht="48.75" customHeight="1" x14ac:dyDescent="0.2">
      <c r="A278" s="17" t="s">
        <v>127</v>
      </c>
      <c r="B278" s="3"/>
      <c r="C278" s="14"/>
      <c r="D278" s="28"/>
      <c r="E278" s="51"/>
      <c r="F278" s="5"/>
      <c r="G278" s="5"/>
      <c r="H278" s="5"/>
      <c r="I278" s="30"/>
      <c r="J278" s="40"/>
      <c r="K278" s="5"/>
      <c r="L278" s="5"/>
      <c r="AU278" s="4"/>
      <c r="AV278" s="4"/>
      <c r="AW278" s="68"/>
      <c r="AX278" s="18"/>
      <c r="AY278" s="4"/>
    </row>
    <row r="279" spans="1:51" ht="15" x14ac:dyDescent="0.2">
      <c r="A279" s="24"/>
      <c r="B279" s="3"/>
      <c r="C279" s="27" t="s">
        <v>157</v>
      </c>
      <c r="D279" s="28">
        <v>200</v>
      </c>
      <c r="E279" s="51"/>
      <c r="F279" s="5"/>
      <c r="G279" s="5"/>
      <c r="H279" s="5"/>
      <c r="I279" s="30"/>
      <c r="J279" s="5"/>
      <c r="K279" s="5"/>
      <c r="L279" s="5"/>
      <c r="AU279" s="4"/>
      <c r="AV279" s="4"/>
      <c r="AW279" s="66"/>
      <c r="AX279" s="18"/>
      <c r="AY279" s="4"/>
    </row>
    <row r="280" spans="1:51" ht="15" x14ac:dyDescent="0.2">
      <c r="A280" s="24"/>
      <c r="B280" s="3"/>
      <c r="C280" s="29" t="s">
        <v>25</v>
      </c>
      <c r="D280" s="28"/>
      <c r="E280" s="52">
        <v>200</v>
      </c>
      <c r="F280" s="29">
        <v>5.6</v>
      </c>
      <c r="G280" s="29">
        <v>9.4</v>
      </c>
      <c r="H280" s="29">
        <v>6.4</v>
      </c>
      <c r="I280" s="30">
        <f t="shared" ref="I280:I286" si="17">E280*AT280</f>
        <v>9600</v>
      </c>
      <c r="J280" s="29">
        <v>11.6</v>
      </c>
      <c r="K280" s="5"/>
      <c r="L280" s="5"/>
      <c r="M280" s="4"/>
      <c r="AT280">
        <v>48</v>
      </c>
      <c r="AU280" s="6"/>
      <c r="AV280" s="4"/>
      <c r="AW280" s="67"/>
      <c r="AX280" s="18"/>
      <c r="AY280" s="4"/>
    </row>
    <row r="281" spans="1:51" ht="15" x14ac:dyDescent="0.2">
      <c r="A281" s="24"/>
      <c r="B281" s="3"/>
      <c r="C281" s="29" t="s">
        <v>50</v>
      </c>
      <c r="D281" s="28"/>
      <c r="E281" s="52">
        <v>4</v>
      </c>
      <c r="F281" s="29">
        <v>2.4E-2</v>
      </c>
      <c r="G281" s="29">
        <v>7.1999999999999995E-2</v>
      </c>
      <c r="H281" s="29">
        <v>6.6</v>
      </c>
      <c r="I281" s="30">
        <f t="shared" si="17"/>
        <v>1200</v>
      </c>
      <c r="J281" s="29">
        <v>29.92</v>
      </c>
      <c r="K281" s="5"/>
      <c r="L281" s="5"/>
      <c r="AT281">
        <v>300</v>
      </c>
      <c r="AU281" s="6"/>
      <c r="AV281" s="4"/>
      <c r="AW281" s="67"/>
      <c r="AX281" s="18"/>
      <c r="AY281" s="4"/>
    </row>
    <row r="282" spans="1:51" ht="15" x14ac:dyDescent="0.2">
      <c r="A282" s="24"/>
      <c r="B282" s="3"/>
      <c r="C282" s="29" t="s">
        <v>37</v>
      </c>
      <c r="D282" s="28"/>
      <c r="E282" s="52">
        <v>5</v>
      </c>
      <c r="F282" s="29"/>
      <c r="G282" s="29">
        <v>4.99</v>
      </c>
      <c r="H282" s="29"/>
      <c r="I282" s="30">
        <f t="shared" si="17"/>
        <v>230</v>
      </c>
      <c r="J282" s="29">
        <v>18.7</v>
      </c>
      <c r="K282" s="5"/>
      <c r="L282" s="5"/>
      <c r="AT282">
        <v>46</v>
      </c>
      <c r="AU282" s="6"/>
      <c r="AV282" s="4"/>
      <c r="AW282" s="67"/>
      <c r="AX282" s="18"/>
      <c r="AY282" s="4"/>
    </row>
    <row r="283" spans="1:51" ht="15" x14ac:dyDescent="0.2">
      <c r="A283" s="24"/>
      <c r="B283" s="3"/>
      <c r="C283" s="29" t="s">
        <v>149</v>
      </c>
      <c r="D283" s="28"/>
      <c r="E283" s="52">
        <v>15</v>
      </c>
      <c r="F283" s="29">
        <v>1.8</v>
      </c>
      <c r="G283" s="29">
        <v>9.49</v>
      </c>
      <c r="H283" s="29">
        <v>0.435</v>
      </c>
      <c r="I283" s="30">
        <f t="shared" si="17"/>
        <v>525</v>
      </c>
      <c r="J283" s="29">
        <v>50.1</v>
      </c>
      <c r="K283" s="5"/>
      <c r="L283" s="5"/>
      <c r="AT283">
        <v>35</v>
      </c>
      <c r="AU283" s="6"/>
      <c r="AV283" s="4"/>
      <c r="AW283" s="67"/>
      <c r="AX283" s="18"/>
      <c r="AY283" s="4"/>
    </row>
    <row r="284" spans="1:51" ht="30" customHeight="1" x14ac:dyDescent="0.2">
      <c r="A284" s="24"/>
      <c r="B284" s="3"/>
      <c r="C284" s="34" t="s">
        <v>132</v>
      </c>
      <c r="D284" s="14">
        <v>55</v>
      </c>
      <c r="E284" s="52">
        <v>50</v>
      </c>
      <c r="F284" s="29">
        <v>4.1500000000000004</v>
      </c>
      <c r="G284" s="29">
        <v>24.05</v>
      </c>
      <c r="H284" s="29">
        <v>0.65</v>
      </c>
      <c r="I284" s="30">
        <f t="shared" si="17"/>
        <v>1664.9999999999998</v>
      </c>
      <c r="J284" s="29">
        <v>113.5</v>
      </c>
      <c r="K284" s="5"/>
      <c r="L284" s="5"/>
      <c r="AT284">
        <v>33.299999999999997</v>
      </c>
      <c r="AU284" s="6"/>
      <c r="AV284" s="4"/>
      <c r="AW284" s="83"/>
      <c r="AX284" s="73"/>
    </row>
    <row r="285" spans="1:51" ht="15.75" thickBot="1" x14ac:dyDescent="0.25">
      <c r="A285" s="100"/>
      <c r="B285" s="101"/>
      <c r="C285" s="117" t="s">
        <v>31</v>
      </c>
      <c r="D285" s="116"/>
      <c r="E285" s="129">
        <v>5</v>
      </c>
      <c r="F285" s="122">
        <v>0.03</v>
      </c>
      <c r="G285" s="122">
        <v>0.04</v>
      </c>
      <c r="H285" s="122">
        <v>4.125</v>
      </c>
      <c r="I285" s="121">
        <f t="shared" si="17"/>
        <v>1500</v>
      </c>
      <c r="J285" s="122">
        <v>37.4</v>
      </c>
      <c r="K285" s="119"/>
      <c r="L285" s="119"/>
      <c r="AT285">
        <v>300</v>
      </c>
      <c r="AU285" s="16"/>
      <c r="AV285" s="4"/>
      <c r="AW285" s="84"/>
      <c r="AX285" s="73"/>
    </row>
    <row r="286" spans="1:51" ht="15.75" thickBot="1" x14ac:dyDescent="0.25">
      <c r="A286" s="192"/>
      <c r="B286" s="107"/>
      <c r="C286" s="112" t="s">
        <v>276</v>
      </c>
      <c r="D286" s="112">
        <v>70</v>
      </c>
      <c r="E286" s="113">
        <v>70</v>
      </c>
      <c r="F286" s="140"/>
      <c r="G286" s="140"/>
      <c r="H286" s="307"/>
      <c r="I286" s="308">
        <f t="shared" si="17"/>
        <v>4550</v>
      </c>
      <c r="J286" s="309"/>
      <c r="K286" s="109"/>
      <c r="L286" s="110"/>
      <c r="AT286">
        <v>65</v>
      </c>
      <c r="AU286" s="16"/>
      <c r="AV286" s="4"/>
      <c r="AW286" s="84"/>
      <c r="AX286" s="73"/>
    </row>
    <row r="287" spans="1:51" ht="20.25" thickBot="1" x14ac:dyDescent="0.25">
      <c r="A287" s="155"/>
      <c r="B287" s="156"/>
      <c r="C287" s="157" t="s">
        <v>0</v>
      </c>
      <c r="D287" s="160"/>
      <c r="E287" s="159"/>
      <c r="F287" s="160">
        <f>SUM(F235:F285)</f>
        <v>54.597999999999985</v>
      </c>
      <c r="G287" s="160">
        <f>SUM(G235:G285)</f>
        <v>261.10500000000002</v>
      </c>
      <c r="H287" s="177">
        <f>SUM(H235:H285)</f>
        <v>67.908000000000015</v>
      </c>
      <c r="I287" s="178">
        <f>SUM(I235:I286)</f>
        <v>89902</v>
      </c>
      <c r="J287" s="179">
        <f>SUM(J235:J285)</f>
        <v>1412.2809999999997</v>
      </c>
      <c r="K287" s="163"/>
      <c r="L287" s="164"/>
      <c r="AU287" s="16"/>
      <c r="AV287" s="4"/>
      <c r="AW287" s="85"/>
      <c r="AX287" s="73"/>
    </row>
    <row r="288" spans="1:51" ht="27" customHeight="1" thickBot="1" x14ac:dyDescent="0.25">
      <c r="A288" s="142" t="s">
        <v>118</v>
      </c>
      <c r="B288" s="107"/>
      <c r="C288" s="108" t="s">
        <v>108</v>
      </c>
      <c r="D288" s="143"/>
      <c r="E288" s="113"/>
      <c r="F288" s="109"/>
      <c r="G288" s="109"/>
      <c r="H288" s="109"/>
      <c r="I288" s="141"/>
      <c r="J288" s="114"/>
      <c r="K288" s="109"/>
      <c r="L288" s="110"/>
      <c r="AU288" s="4"/>
      <c r="AV288" s="4"/>
      <c r="AW288" s="81"/>
      <c r="AX288" s="82"/>
    </row>
    <row r="289" spans="1:50" ht="15" x14ac:dyDescent="0.2">
      <c r="A289" s="132"/>
      <c r="B289" s="1"/>
      <c r="C289" s="126" t="s">
        <v>47</v>
      </c>
      <c r="D289" s="128">
        <v>200</v>
      </c>
      <c r="E289" s="63"/>
      <c r="F289" s="123"/>
      <c r="G289" s="123"/>
      <c r="H289" s="123"/>
      <c r="I289" s="124"/>
      <c r="J289" s="123"/>
      <c r="K289" s="123"/>
      <c r="L289" s="123"/>
      <c r="AU289" s="4"/>
      <c r="AV289" s="4"/>
      <c r="AW289" s="66"/>
      <c r="AX289" s="18"/>
    </row>
    <row r="290" spans="1:50" ht="15" x14ac:dyDescent="0.2">
      <c r="A290" s="24"/>
      <c r="B290" s="3"/>
      <c r="C290" s="29" t="s">
        <v>5</v>
      </c>
      <c r="D290" s="28"/>
      <c r="E290" s="52">
        <v>200</v>
      </c>
      <c r="F290" s="29">
        <v>5.6</v>
      </c>
      <c r="G290" s="29">
        <v>9.4</v>
      </c>
      <c r="H290" s="29">
        <v>6.4</v>
      </c>
      <c r="I290" s="30">
        <f>E290*AT290</f>
        <v>9600</v>
      </c>
      <c r="J290" s="29">
        <v>116</v>
      </c>
      <c r="K290" s="5"/>
      <c r="L290" s="5"/>
      <c r="AT290">
        <v>48</v>
      </c>
      <c r="AU290" s="6"/>
      <c r="AV290" s="4"/>
      <c r="AW290" s="67"/>
      <c r="AX290" s="18"/>
    </row>
    <row r="291" spans="1:50" ht="15" x14ac:dyDescent="0.2">
      <c r="A291" s="24"/>
      <c r="B291" s="3"/>
      <c r="C291" s="29" t="s">
        <v>46</v>
      </c>
      <c r="D291" s="28"/>
      <c r="E291" s="52">
        <v>25</v>
      </c>
      <c r="F291" s="29">
        <v>3.2</v>
      </c>
      <c r="G291" s="29">
        <v>18.600000000000001</v>
      </c>
      <c r="H291" s="29">
        <v>0.87</v>
      </c>
      <c r="I291" s="30">
        <f>E291*AT291</f>
        <v>875</v>
      </c>
      <c r="J291" s="29">
        <v>92.3</v>
      </c>
      <c r="K291" s="5"/>
      <c r="L291" s="5"/>
      <c r="AT291">
        <v>35</v>
      </c>
      <c r="AU291" s="6"/>
      <c r="AV291" s="4"/>
      <c r="AW291" s="67"/>
      <c r="AX291" s="18"/>
    </row>
    <row r="292" spans="1:50" ht="15" x14ac:dyDescent="0.2">
      <c r="A292" s="24"/>
      <c r="B292" s="3"/>
      <c r="C292" s="29" t="s">
        <v>3</v>
      </c>
      <c r="D292" s="28"/>
      <c r="E292" s="52">
        <v>5</v>
      </c>
      <c r="F292" s="29"/>
      <c r="G292" s="29">
        <v>4.99</v>
      </c>
      <c r="H292" s="29"/>
      <c r="I292" s="30">
        <f>E292*AT292</f>
        <v>230</v>
      </c>
      <c r="J292" s="29">
        <v>18.7</v>
      </c>
      <c r="K292" s="5"/>
      <c r="L292" s="5"/>
      <c r="AT292">
        <v>46</v>
      </c>
      <c r="AU292" s="6"/>
      <c r="AV292" s="4"/>
      <c r="AW292" s="67"/>
      <c r="AX292" s="18"/>
    </row>
    <row r="293" spans="1:50" ht="15" x14ac:dyDescent="0.2">
      <c r="A293" s="24"/>
      <c r="B293" s="3"/>
      <c r="C293" s="29" t="s">
        <v>4</v>
      </c>
      <c r="D293" s="28"/>
      <c r="E293" s="52">
        <v>4</v>
      </c>
      <c r="F293" s="29">
        <v>2.4E-2</v>
      </c>
      <c r="G293" s="29">
        <v>7.1999999999999995E-2</v>
      </c>
      <c r="H293" s="29">
        <v>6.6</v>
      </c>
      <c r="I293" s="30">
        <f t="shared" ref="I293" si="18">E293*AT293</f>
        <v>1200</v>
      </c>
      <c r="J293" s="29">
        <v>29.92</v>
      </c>
      <c r="K293" s="5"/>
      <c r="L293" s="5"/>
      <c r="AT293">
        <v>300</v>
      </c>
      <c r="AU293" s="6"/>
      <c r="AV293" s="4"/>
      <c r="AW293" s="67"/>
      <c r="AX293" s="18"/>
    </row>
    <row r="294" spans="1:50" ht="15" x14ac:dyDescent="0.2">
      <c r="A294" s="24"/>
      <c r="B294" s="3"/>
      <c r="C294" s="27" t="s">
        <v>73</v>
      </c>
      <c r="D294" s="28" t="s">
        <v>262</v>
      </c>
      <c r="E294" s="52"/>
      <c r="F294" s="29"/>
      <c r="G294" s="29"/>
      <c r="H294" s="29"/>
      <c r="I294" s="30"/>
      <c r="J294" s="29"/>
      <c r="K294" s="5"/>
      <c r="L294" s="5"/>
      <c r="AU294" s="6"/>
      <c r="AV294" s="4"/>
      <c r="AW294" s="66"/>
      <c r="AX294" s="18"/>
    </row>
    <row r="295" spans="1:50" ht="15" x14ac:dyDescent="0.2">
      <c r="A295" s="24"/>
      <c r="B295" s="3"/>
      <c r="C295" s="32" t="s">
        <v>72</v>
      </c>
      <c r="D295" s="28"/>
      <c r="E295" s="52">
        <v>10</v>
      </c>
      <c r="F295" s="29">
        <v>1.61</v>
      </c>
      <c r="G295" s="29"/>
      <c r="H295" s="29">
        <v>1.8089999999999999</v>
      </c>
      <c r="I295" s="30">
        <f>E295*AT295</f>
        <v>3500</v>
      </c>
      <c r="J295" s="29">
        <v>23.4</v>
      </c>
      <c r="K295" s="5"/>
      <c r="L295" s="5"/>
      <c r="AT295">
        <v>350</v>
      </c>
      <c r="AU295" s="6"/>
      <c r="AV295" s="4"/>
      <c r="AW295" s="86"/>
      <c r="AX295" s="18"/>
    </row>
    <row r="296" spans="1:50" ht="15" x14ac:dyDescent="0.2">
      <c r="A296" s="24"/>
      <c r="B296" s="3"/>
      <c r="C296" s="29" t="s">
        <v>105</v>
      </c>
      <c r="D296" s="28"/>
      <c r="E296" s="52">
        <v>40</v>
      </c>
      <c r="F296" s="29">
        <v>3.32</v>
      </c>
      <c r="G296" s="29">
        <v>19.239999999999998</v>
      </c>
      <c r="H296" s="29">
        <v>0.52</v>
      </c>
      <c r="I296" s="30">
        <f>E296*AT296</f>
        <v>1332</v>
      </c>
      <c r="J296" s="29">
        <v>90.8</v>
      </c>
      <c r="K296" s="5"/>
      <c r="L296" s="5"/>
      <c r="AT296">
        <v>33.299999999999997</v>
      </c>
      <c r="AU296" s="6"/>
      <c r="AV296" s="4"/>
      <c r="AW296" s="67"/>
      <c r="AX296" s="18"/>
    </row>
    <row r="297" spans="1:50" ht="15" x14ac:dyDescent="0.2">
      <c r="A297" s="24"/>
      <c r="B297" s="3"/>
      <c r="C297" s="27" t="s">
        <v>78</v>
      </c>
      <c r="D297" s="28">
        <v>200</v>
      </c>
      <c r="E297" s="51"/>
      <c r="F297" s="5"/>
      <c r="G297" s="5"/>
      <c r="H297" s="5"/>
      <c r="I297" s="30"/>
      <c r="J297" s="5"/>
      <c r="K297" s="5"/>
      <c r="L297" s="5"/>
      <c r="AU297" s="4"/>
      <c r="AV297" s="4"/>
      <c r="AW297" s="66"/>
      <c r="AX297" s="18"/>
    </row>
    <row r="298" spans="1:50" ht="15" x14ac:dyDescent="0.2">
      <c r="A298" s="24"/>
      <c r="B298" s="3"/>
      <c r="C298" s="29" t="s">
        <v>77</v>
      </c>
      <c r="D298" s="28"/>
      <c r="E298" s="52">
        <v>1</v>
      </c>
      <c r="F298" s="29"/>
      <c r="G298" s="29"/>
      <c r="H298" s="29"/>
      <c r="I298" s="30">
        <f>E298*AT298</f>
        <v>550</v>
      </c>
      <c r="J298" s="29"/>
      <c r="K298" s="5"/>
      <c r="L298" s="5"/>
      <c r="AT298">
        <v>550</v>
      </c>
      <c r="AU298" s="6"/>
      <c r="AV298" s="4"/>
      <c r="AW298" s="67"/>
      <c r="AX298" s="18"/>
    </row>
    <row r="299" spans="1:50" ht="15" x14ac:dyDescent="0.2">
      <c r="A299" s="24"/>
      <c r="B299" s="3"/>
      <c r="C299" s="29" t="s">
        <v>3</v>
      </c>
      <c r="D299" s="28"/>
      <c r="E299" s="52">
        <v>10</v>
      </c>
      <c r="F299" s="29"/>
      <c r="G299" s="29">
        <v>9.98</v>
      </c>
      <c r="H299" s="29"/>
      <c r="I299" s="30">
        <f>E299*AT299</f>
        <v>460</v>
      </c>
      <c r="J299" s="29">
        <v>37.4</v>
      </c>
      <c r="K299" s="5"/>
      <c r="L299" s="5"/>
      <c r="AT299">
        <v>46</v>
      </c>
      <c r="AU299" s="6"/>
      <c r="AV299" s="4"/>
      <c r="AW299" s="67"/>
      <c r="AX299" s="18"/>
    </row>
    <row r="300" spans="1:50" ht="15" x14ac:dyDescent="0.2">
      <c r="A300" s="17"/>
      <c r="B300" s="3"/>
      <c r="C300" s="29" t="s">
        <v>5</v>
      </c>
      <c r="D300" s="28"/>
      <c r="E300" s="52">
        <v>150</v>
      </c>
      <c r="F300" s="29">
        <v>4.2</v>
      </c>
      <c r="G300" s="29">
        <v>7.05</v>
      </c>
      <c r="H300" s="29">
        <v>4.8</v>
      </c>
      <c r="I300" s="30">
        <f>E300*AT300</f>
        <v>7200</v>
      </c>
      <c r="J300" s="29">
        <v>87</v>
      </c>
      <c r="K300" s="5"/>
      <c r="L300" s="5"/>
      <c r="AT300">
        <v>48</v>
      </c>
      <c r="AU300" s="6"/>
      <c r="AV300" s="4"/>
      <c r="AW300" s="67"/>
      <c r="AX300" s="18"/>
    </row>
    <row r="301" spans="1:50" ht="33.75" x14ac:dyDescent="0.2">
      <c r="A301" s="17" t="s">
        <v>121</v>
      </c>
      <c r="B301" s="3"/>
      <c r="C301" s="49" t="s">
        <v>25</v>
      </c>
      <c r="D301" s="28">
        <v>100</v>
      </c>
      <c r="E301" s="52">
        <v>100</v>
      </c>
      <c r="F301" s="29">
        <v>0.3</v>
      </c>
      <c r="G301" s="29">
        <v>10.199999999999999</v>
      </c>
      <c r="H301" s="29"/>
      <c r="I301" s="30">
        <f>E301*AT301</f>
        <v>4800</v>
      </c>
      <c r="J301" s="29">
        <v>41.4</v>
      </c>
      <c r="K301" s="5"/>
      <c r="L301" s="5"/>
      <c r="AT301">
        <v>48</v>
      </c>
      <c r="AU301" s="6"/>
      <c r="AV301" s="4"/>
      <c r="AW301" s="67"/>
      <c r="AX301" s="18"/>
    </row>
    <row r="302" spans="1:50" ht="16.5" customHeight="1" x14ac:dyDescent="0.2">
      <c r="A302" s="17"/>
      <c r="B302" s="3"/>
      <c r="C302" s="29"/>
      <c r="D302" s="28"/>
      <c r="E302" s="52"/>
      <c r="F302" s="29"/>
      <c r="G302" s="29"/>
      <c r="H302" s="29"/>
      <c r="I302" s="30"/>
      <c r="J302" s="29"/>
      <c r="K302" s="5"/>
      <c r="L302" s="5"/>
      <c r="AU302" s="6"/>
      <c r="AV302" s="4"/>
      <c r="AW302" s="69"/>
      <c r="AX302" s="18"/>
    </row>
    <row r="303" spans="1:50" ht="15" x14ac:dyDescent="0.2">
      <c r="A303" s="25" t="s">
        <v>120</v>
      </c>
      <c r="B303" s="3"/>
      <c r="C303" s="33"/>
      <c r="D303" s="28"/>
      <c r="E303" s="52"/>
      <c r="F303" s="5"/>
      <c r="G303" s="5"/>
      <c r="H303" s="29"/>
      <c r="I303" s="30"/>
      <c r="J303" s="26"/>
      <c r="K303" s="5"/>
      <c r="L303" s="5"/>
      <c r="AU303" s="16"/>
      <c r="AV303" s="4"/>
      <c r="AW303" s="68"/>
      <c r="AX303" s="18"/>
    </row>
    <row r="304" spans="1:50" ht="15" x14ac:dyDescent="0.2">
      <c r="A304" s="24"/>
      <c r="B304" s="3"/>
      <c r="C304" s="27" t="s">
        <v>233</v>
      </c>
      <c r="D304" s="28">
        <v>200</v>
      </c>
      <c r="E304" s="51"/>
      <c r="F304" s="5"/>
      <c r="G304" s="5"/>
      <c r="H304" s="5"/>
      <c r="I304" s="30"/>
      <c r="J304" s="5"/>
      <c r="K304" s="5"/>
      <c r="L304" s="5"/>
      <c r="AU304" s="4"/>
      <c r="AV304" s="4"/>
      <c r="AW304" s="66"/>
      <c r="AX304" s="18"/>
    </row>
    <row r="305" spans="1:50" ht="15" x14ac:dyDescent="0.2">
      <c r="A305" s="24"/>
      <c r="B305" s="3"/>
      <c r="C305" s="29" t="s">
        <v>150</v>
      </c>
      <c r="D305" s="28"/>
      <c r="E305" s="52">
        <v>65</v>
      </c>
      <c r="F305" s="29">
        <v>4.45</v>
      </c>
      <c r="G305" s="29"/>
      <c r="H305" s="29">
        <v>1.55</v>
      </c>
      <c r="I305" s="30">
        <f t="shared" ref="I305:I313" si="19">E305*AT305</f>
        <v>8450</v>
      </c>
      <c r="J305" s="29">
        <v>33.5</v>
      </c>
      <c r="K305" s="5"/>
      <c r="L305" s="5"/>
      <c r="AT305">
        <v>130</v>
      </c>
      <c r="AU305" s="6"/>
      <c r="AV305" s="4"/>
      <c r="AW305" s="67"/>
      <c r="AX305" s="18"/>
    </row>
    <row r="306" spans="1:50" ht="15" x14ac:dyDescent="0.2">
      <c r="A306" s="24"/>
      <c r="B306" s="3"/>
      <c r="C306" s="29" t="s">
        <v>20</v>
      </c>
      <c r="D306" s="28"/>
      <c r="E306" s="52">
        <v>80</v>
      </c>
      <c r="F306" s="29">
        <v>0.42</v>
      </c>
      <c r="G306" s="29">
        <v>4.1399999999999997</v>
      </c>
      <c r="H306" s="29"/>
      <c r="I306" s="30">
        <f t="shared" si="19"/>
        <v>1840</v>
      </c>
      <c r="J306" s="29">
        <v>17.43</v>
      </c>
      <c r="K306" s="5"/>
      <c r="L306" s="5"/>
      <c r="AT306">
        <v>23</v>
      </c>
      <c r="AU306" s="6"/>
      <c r="AV306" s="4"/>
      <c r="AW306" s="67"/>
      <c r="AX306" s="18"/>
    </row>
    <row r="307" spans="1:50" ht="15" x14ac:dyDescent="0.2">
      <c r="A307" s="24"/>
      <c r="B307" s="3"/>
      <c r="C307" s="29" t="s">
        <v>41</v>
      </c>
      <c r="D307" s="28"/>
      <c r="E307" s="52">
        <v>70</v>
      </c>
      <c r="F307" s="29">
        <v>2.65</v>
      </c>
      <c r="G307" s="29">
        <v>0.33</v>
      </c>
      <c r="H307" s="29">
        <v>18.3</v>
      </c>
      <c r="I307" s="30">
        <f t="shared" si="19"/>
        <v>2100</v>
      </c>
      <c r="J307" s="29">
        <v>82.25</v>
      </c>
      <c r="K307" s="5"/>
      <c r="L307" s="5"/>
      <c r="AT307">
        <v>30</v>
      </c>
      <c r="AU307" s="6"/>
      <c r="AV307" s="4"/>
      <c r="AW307" s="67"/>
      <c r="AX307" s="18"/>
    </row>
    <row r="308" spans="1:50" ht="15" x14ac:dyDescent="0.2">
      <c r="A308" s="24"/>
      <c r="B308" s="3"/>
      <c r="C308" s="29" t="s">
        <v>13</v>
      </c>
      <c r="D308" s="28"/>
      <c r="E308" s="52">
        <v>10</v>
      </c>
      <c r="F308" s="29">
        <v>0.05</v>
      </c>
      <c r="G308" s="29">
        <v>0.28000000000000003</v>
      </c>
      <c r="H308" s="29"/>
      <c r="I308" s="30">
        <f t="shared" si="19"/>
        <v>300</v>
      </c>
      <c r="J308" s="29">
        <v>1.32</v>
      </c>
      <c r="K308" s="5"/>
      <c r="L308" s="5"/>
      <c r="AT308">
        <v>30</v>
      </c>
      <c r="AU308" s="6"/>
      <c r="AV308" s="4"/>
      <c r="AW308" s="67"/>
      <c r="AX308" s="18"/>
    </row>
    <row r="309" spans="1:50" ht="15" x14ac:dyDescent="0.2">
      <c r="A309" s="24"/>
      <c r="B309" s="3"/>
      <c r="C309" s="29" t="s">
        <v>10</v>
      </c>
      <c r="D309" s="28"/>
      <c r="E309" s="52">
        <v>10</v>
      </c>
      <c r="F309" s="29">
        <v>0.15</v>
      </c>
      <c r="G309" s="29">
        <v>0.86</v>
      </c>
      <c r="H309" s="29"/>
      <c r="I309" s="30">
        <f t="shared" si="19"/>
        <v>210</v>
      </c>
      <c r="J309" s="29">
        <v>3.87</v>
      </c>
      <c r="K309" s="5"/>
      <c r="L309" s="5"/>
      <c r="AT309">
        <v>21</v>
      </c>
      <c r="AU309" s="6"/>
      <c r="AV309" s="4"/>
      <c r="AW309" s="67"/>
      <c r="AX309" s="18"/>
    </row>
    <row r="310" spans="1:50" ht="15" x14ac:dyDescent="0.2">
      <c r="A310" s="24"/>
      <c r="B310" s="3"/>
      <c r="C310" s="29" t="s">
        <v>4</v>
      </c>
      <c r="D310" s="28"/>
      <c r="E310" s="52">
        <v>5</v>
      </c>
      <c r="F310" s="29">
        <v>0.03</v>
      </c>
      <c r="G310" s="29">
        <v>0.04</v>
      </c>
      <c r="H310" s="29">
        <v>4.125</v>
      </c>
      <c r="I310" s="30">
        <f t="shared" si="19"/>
        <v>1500</v>
      </c>
      <c r="J310" s="29">
        <v>37.4</v>
      </c>
      <c r="K310" s="5"/>
      <c r="L310" s="5"/>
      <c r="AT310">
        <v>300</v>
      </c>
      <c r="AU310" s="6"/>
      <c r="AV310" s="4"/>
      <c r="AW310" s="67"/>
      <c r="AX310" s="18"/>
    </row>
    <row r="311" spans="1:50" ht="15" x14ac:dyDescent="0.2">
      <c r="A311" s="24"/>
      <c r="B311" s="3"/>
      <c r="C311" s="29" t="s">
        <v>16</v>
      </c>
      <c r="D311" s="28"/>
      <c r="E311" s="52">
        <v>5</v>
      </c>
      <c r="F311" s="29"/>
      <c r="G311" s="29"/>
      <c r="H311" s="29"/>
      <c r="I311" s="30">
        <f t="shared" si="19"/>
        <v>60</v>
      </c>
      <c r="J311" s="29"/>
      <c r="K311" s="5"/>
      <c r="L311" s="5"/>
      <c r="AT311">
        <v>12</v>
      </c>
      <c r="AU311" s="6"/>
      <c r="AV311" s="4"/>
      <c r="AW311" s="67"/>
      <c r="AX311" s="18"/>
    </row>
    <row r="312" spans="1:50" ht="15" x14ac:dyDescent="0.2">
      <c r="A312" s="24"/>
      <c r="B312" s="3"/>
      <c r="C312" s="29" t="s">
        <v>65</v>
      </c>
      <c r="D312" s="28"/>
      <c r="E312" s="52">
        <v>8</v>
      </c>
      <c r="F312" s="29">
        <v>0.14399999999999999</v>
      </c>
      <c r="G312" s="29">
        <v>0.47199999999999998</v>
      </c>
      <c r="H312" s="29"/>
      <c r="I312" s="30">
        <f t="shared" si="19"/>
        <v>1360</v>
      </c>
      <c r="J312" s="29">
        <v>2.52</v>
      </c>
      <c r="K312" s="5"/>
      <c r="L312" s="5"/>
      <c r="AT312">
        <v>170</v>
      </c>
      <c r="AU312" s="6"/>
      <c r="AV312" s="4"/>
      <c r="AW312" s="67"/>
      <c r="AX312" s="18"/>
    </row>
    <row r="313" spans="1:50" ht="15" x14ac:dyDescent="0.2">
      <c r="A313" s="24"/>
      <c r="B313" s="3"/>
      <c r="C313" s="32" t="s">
        <v>81</v>
      </c>
      <c r="D313" s="28"/>
      <c r="E313" s="52">
        <v>50</v>
      </c>
      <c r="F313" s="29">
        <v>3.32</v>
      </c>
      <c r="G313" s="29">
        <v>19.239999999999998</v>
      </c>
      <c r="H313" s="29">
        <v>0.52</v>
      </c>
      <c r="I313" s="30">
        <f t="shared" si="19"/>
        <v>1664.9999999999998</v>
      </c>
      <c r="J313" s="29">
        <v>90.8</v>
      </c>
      <c r="K313" s="5"/>
      <c r="L313" s="5"/>
      <c r="AT313">
        <v>33.299999999999997</v>
      </c>
      <c r="AU313" s="6"/>
      <c r="AV313" s="4"/>
      <c r="AW313" s="67"/>
      <c r="AX313" s="18"/>
    </row>
    <row r="314" spans="1:50" ht="15" x14ac:dyDescent="0.2">
      <c r="A314" s="24"/>
      <c r="B314" s="3"/>
      <c r="C314" s="27" t="s">
        <v>234</v>
      </c>
      <c r="D314" s="28" t="s">
        <v>153</v>
      </c>
      <c r="E314" s="51"/>
      <c r="F314" s="5"/>
      <c r="G314" s="5"/>
      <c r="H314" s="5"/>
      <c r="I314" s="30"/>
      <c r="J314" s="5"/>
      <c r="K314" s="5"/>
      <c r="L314" s="5"/>
      <c r="AU314" s="4"/>
      <c r="AV314" s="4"/>
      <c r="AW314" s="66"/>
      <c r="AX314" s="18"/>
    </row>
    <row r="315" spans="1:50" ht="15" x14ac:dyDescent="0.2">
      <c r="A315" s="24"/>
      <c r="B315" s="3"/>
      <c r="C315" s="29" t="s">
        <v>43</v>
      </c>
      <c r="D315" s="28"/>
      <c r="E315" s="52">
        <v>35</v>
      </c>
      <c r="F315" s="29">
        <v>2.4500000000000002</v>
      </c>
      <c r="G315" s="29">
        <v>27.055</v>
      </c>
      <c r="H315" s="29">
        <v>0.21</v>
      </c>
      <c r="I315" s="30">
        <f t="shared" ref="I315:I320" si="20">E315*AT315</f>
        <v>1820</v>
      </c>
      <c r="J315" s="29">
        <v>113.05</v>
      </c>
      <c r="K315" s="5"/>
      <c r="L315" s="5"/>
      <c r="AT315">
        <v>52</v>
      </c>
      <c r="AU315" s="6"/>
      <c r="AV315" s="4"/>
      <c r="AW315" s="67"/>
      <c r="AX315" s="18"/>
    </row>
    <row r="316" spans="1:50" ht="15" x14ac:dyDescent="0.2">
      <c r="A316" s="24"/>
      <c r="B316" s="3"/>
      <c r="C316" s="29" t="s">
        <v>150</v>
      </c>
      <c r="D316" s="28"/>
      <c r="E316" s="52">
        <v>65</v>
      </c>
      <c r="F316" s="29">
        <v>4.45</v>
      </c>
      <c r="G316" s="29"/>
      <c r="H316" s="29">
        <v>1.55</v>
      </c>
      <c r="I316" s="30">
        <f t="shared" si="20"/>
        <v>8450</v>
      </c>
      <c r="J316" s="29">
        <v>33.5</v>
      </c>
      <c r="K316" s="5"/>
      <c r="L316" s="5"/>
      <c r="AT316">
        <v>130</v>
      </c>
      <c r="AU316" s="6"/>
      <c r="AV316" s="4"/>
      <c r="AW316" s="67"/>
      <c r="AX316" s="18"/>
    </row>
    <row r="317" spans="1:50" ht="15" x14ac:dyDescent="0.2">
      <c r="A317" s="24"/>
      <c r="B317" s="3"/>
      <c r="C317" s="29" t="s">
        <v>10</v>
      </c>
      <c r="D317" s="28"/>
      <c r="E317" s="52">
        <v>10</v>
      </c>
      <c r="F317" s="29">
        <v>0.15</v>
      </c>
      <c r="G317" s="29">
        <v>0.86</v>
      </c>
      <c r="H317" s="29"/>
      <c r="I317" s="30">
        <f t="shared" si="20"/>
        <v>210</v>
      </c>
      <c r="J317" s="29">
        <v>3.87</v>
      </c>
      <c r="K317" s="5"/>
      <c r="L317" s="5"/>
      <c r="AT317">
        <v>21</v>
      </c>
      <c r="AU317" s="6"/>
      <c r="AV317" s="4"/>
      <c r="AW317" s="67"/>
      <c r="AX317" s="18"/>
    </row>
    <row r="318" spans="1:50" ht="15" x14ac:dyDescent="0.2">
      <c r="A318" s="24"/>
      <c r="B318" s="3"/>
      <c r="C318" s="29" t="s">
        <v>18</v>
      </c>
      <c r="D318" s="28"/>
      <c r="E318" s="52">
        <v>15</v>
      </c>
      <c r="F318" s="29">
        <v>0.15</v>
      </c>
      <c r="G318" s="29">
        <v>0.89</v>
      </c>
      <c r="H318" s="29"/>
      <c r="I318" s="30">
        <f t="shared" si="20"/>
        <v>450</v>
      </c>
      <c r="J318" s="29">
        <v>3.96</v>
      </c>
      <c r="K318" s="5"/>
      <c r="L318" s="5"/>
      <c r="AT318">
        <v>30</v>
      </c>
      <c r="AU318" s="6"/>
      <c r="AV318" s="4"/>
      <c r="AW318" s="67"/>
      <c r="AX318" s="18"/>
    </row>
    <row r="319" spans="1:50" ht="15" x14ac:dyDescent="0.2">
      <c r="A319" s="24"/>
      <c r="B319" s="3"/>
      <c r="C319" s="29" t="s">
        <v>4</v>
      </c>
      <c r="D319" s="28"/>
      <c r="E319" s="52">
        <v>4</v>
      </c>
      <c r="F319" s="29">
        <v>2.4E-2</v>
      </c>
      <c r="G319" s="29">
        <v>7.1999999999999995E-2</v>
      </c>
      <c r="H319" s="29">
        <v>6.6</v>
      </c>
      <c r="I319" s="30">
        <f t="shared" si="20"/>
        <v>1200</v>
      </c>
      <c r="J319" s="29">
        <v>29.92</v>
      </c>
      <c r="K319" s="5"/>
      <c r="L319" s="5"/>
      <c r="AT319">
        <v>300</v>
      </c>
      <c r="AU319" s="6"/>
      <c r="AV319" s="4"/>
      <c r="AW319" s="67"/>
      <c r="AX319" s="18"/>
    </row>
    <row r="320" spans="1:50" ht="15" x14ac:dyDescent="0.2">
      <c r="A320" s="24"/>
      <c r="B320" s="3"/>
      <c r="C320" s="29" t="s">
        <v>11</v>
      </c>
      <c r="D320" s="28"/>
      <c r="E320" s="52">
        <v>3</v>
      </c>
      <c r="F320" s="29"/>
      <c r="G320" s="29"/>
      <c r="H320" s="29">
        <v>2.9969999999999999</v>
      </c>
      <c r="I320" s="30">
        <f t="shared" si="20"/>
        <v>300</v>
      </c>
      <c r="J320" s="29">
        <v>26.97</v>
      </c>
      <c r="K320" s="5"/>
      <c r="L320" s="5"/>
      <c r="AT320">
        <v>100</v>
      </c>
      <c r="AU320" s="6"/>
      <c r="AV320" s="4"/>
      <c r="AW320" s="67"/>
      <c r="AX320" s="18"/>
    </row>
    <row r="321" spans="1:50" ht="15" x14ac:dyDescent="0.2">
      <c r="A321" s="24"/>
      <c r="B321" s="3"/>
      <c r="C321" s="27" t="s">
        <v>96</v>
      </c>
      <c r="D321" s="28">
        <v>200</v>
      </c>
      <c r="E321" s="51"/>
      <c r="F321" s="5"/>
      <c r="G321" s="5"/>
      <c r="H321" s="5"/>
      <c r="I321" s="30"/>
      <c r="J321" s="5"/>
      <c r="K321" s="5"/>
      <c r="L321" s="5"/>
      <c r="AU321" s="4"/>
      <c r="AV321" s="4"/>
      <c r="AW321" s="66"/>
      <c r="AX321" s="18"/>
    </row>
    <row r="322" spans="1:50" ht="15" x14ac:dyDescent="0.2">
      <c r="A322" s="24"/>
      <c r="B322" s="3"/>
      <c r="C322" s="29" t="s">
        <v>6</v>
      </c>
      <c r="D322" s="28"/>
      <c r="E322" s="52">
        <v>7</v>
      </c>
      <c r="F322" s="29">
        <v>9.6000000000000002E-2</v>
      </c>
      <c r="G322" s="29">
        <v>3.87</v>
      </c>
      <c r="H322" s="29"/>
      <c r="I322" s="30">
        <f>E322*AT322</f>
        <v>1400</v>
      </c>
      <c r="J322" s="29">
        <v>16.416</v>
      </c>
      <c r="K322" s="5"/>
      <c r="L322" s="5"/>
      <c r="AT322">
        <v>200</v>
      </c>
      <c r="AU322" s="6"/>
      <c r="AV322" s="4"/>
      <c r="AW322" s="67"/>
      <c r="AX322" s="18"/>
    </row>
    <row r="323" spans="1:50" ht="15" x14ac:dyDescent="0.2">
      <c r="A323" s="24"/>
      <c r="B323" s="3"/>
      <c r="C323" s="29" t="s">
        <v>3</v>
      </c>
      <c r="D323" s="28"/>
      <c r="E323" s="52">
        <v>15</v>
      </c>
      <c r="F323" s="29"/>
      <c r="G323" s="29">
        <v>4.4969999999999999</v>
      </c>
      <c r="H323" s="29"/>
      <c r="I323" s="30">
        <f>E323*AT323</f>
        <v>690</v>
      </c>
      <c r="J323" s="29">
        <v>56.1</v>
      </c>
      <c r="K323" s="5"/>
      <c r="L323" s="5"/>
      <c r="AT323">
        <v>46</v>
      </c>
      <c r="AU323" s="6"/>
      <c r="AV323" s="4"/>
      <c r="AW323" s="67"/>
      <c r="AX323" s="18"/>
    </row>
    <row r="324" spans="1:50" ht="53.25" customHeight="1" x14ac:dyDescent="0.2">
      <c r="A324" s="17" t="s">
        <v>127</v>
      </c>
      <c r="B324" s="3"/>
      <c r="C324" s="14"/>
      <c r="D324" s="28"/>
      <c r="E324" s="51"/>
      <c r="F324" s="5"/>
      <c r="G324" s="5"/>
      <c r="H324" s="5"/>
      <c r="I324" s="30"/>
      <c r="J324" s="26"/>
      <c r="K324" s="5"/>
      <c r="L324" s="5"/>
      <c r="AU324" s="4"/>
      <c r="AV324" s="4"/>
      <c r="AW324" s="68"/>
      <c r="AX324" s="18"/>
    </row>
    <row r="325" spans="1:50" ht="15" x14ac:dyDescent="0.2">
      <c r="A325" s="24"/>
      <c r="B325" s="3"/>
      <c r="C325" s="27" t="s">
        <v>98</v>
      </c>
      <c r="D325" s="28">
        <v>60</v>
      </c>
      <c r="E325" s="51"/>
      <c r="F325" s="5"/>
      <c r="G325" s="5"/>
      <c r="H325" s="5"/>
      <c r="I325" s="30"/>
      <c r="J325" s="5"/>
      <c r="K325" s="5"/>
      <c r="L325" s="5"/>
      <c r="AU325" s="4"/>
      <c r="AV325" s="4"/>
      <c r="AW325" s="66"/>
      <c r="AX325" s="18"/>
    </row>
    <row r="326" spans="1:50" ht="15" x14ac:dyDescent="0.2">
      <c r="A326" s="24"/>
      <c r="B326" s="3"/>
      <c r="C326" s="29" t="s">
        <v>27</v>
      </c>
      <c r="D326" s="28"/>
      <c r="E326" s="52">
        <v>1</v>
      </c>
      <c r="F326" s="29"/>
      <c r="G326" s="29"/>
      <c r="H326" s="29"/>
      <c r="I326" s="30">
        <f>E326*AT326</f>
        <v>6</v>
      </c>
      <c r="J326" s="29"/>
      <c r="K326" s="5"/>
      <c r="L326" s="5"/>
      <c r="M326" s="4"/>
      <c r="AT326">
        <v>6</v>
      </c>
      <c r="AU326" s="6"/>
      <c r="AV326" s="4"/>
      <c r="AW326" s="67"/>
      <c r="AX326" s="18"/>
    </row>
    <row r="327" spans="1:50" ht="15" x14ac:dyDescent="0.2">
      <c r="A327" s="24"/>
      <c r="B327" s="3"/>
      <c r="C327" s="29" t="s">
        <v>5</v>
      </c>
      <c r="D327" s="28"/>
      <c r="E327" s="52">
        <v>40</v>
      </c>
      <c r="F327" s="29">
        <v>0.84</v>
      </c>
      <c r="G327" s="29">
        <v>1.41</v>
      </c>
      <c r="H327" s="29">
        <v>0.96</v>
      </c>
      <c r="I327" s="30">
        <f>E327*AT327</f>
        <v>1920</v>
      </c>
      <c r="J327" s="29">
        <v>17.399999999999999</v>
      </c>
      <c r="K327" s="5"/>
      <c r="L327" s="5"/>
      <c r="AT327">
        <v>48</v>
      </c>
      <c r="AU327" s="6"/>
      <c r="AV327" s="4"/>
      <c r="AW327" s="67"/>
      <c r="AX327" s="18"/>
    </row>
    <row r="328" spans="1:50" ht="15" x14ac:dyDescent="0.2">
      <c r="A328" s="24"/>
      <c r="B328" s="3"/>
      <c r="C328" s="29" t="s">
        <v>101</v>
      </c>
      <c r="D328" s="28"/>
      <c r="E328" s="52">
        <v>4</v>
      </c>
      <c r="F328" s="29">
        <v>0.45200000000000001</v>
      </c>
      <c r="G328" s="29">
        <v>2.9319999999999999</v>
      </c>
      <c r="H328" s="29">
        <v>2.8000000000000001E-2</v>
      </c>
      <c r="I328" s="30">
        <f>E328*AT328</f>
        <v>132</v>
      </c>
      <c r="J328" s="29">
        <v>13.04</v>
      </c>
      <c r="K328" s="5"/>
      <c r="L328" s="5"/>
      <c r="R328" s="4"/>
      <c r="S328" s="4"/>
      <c r="AT328">
        <v>33</v>
      </c>
      <c r="AU328" s="6"/>
      <c r="AV328" s="4"/>
      <c r="AW328" s="67"/>
      <c r="AX328" s="18"/>
    </row>
    <row r="329" spans="1:50" ht="15" x14ac:dyDescent="0.2">
      <c r="A329" s="24"/>
      <c r="B329" s="3"/>
      <c r="C329" s="29" t="s">
        <v>4</v>
      </c>
      <c r="D329" s="28"/>
      <c r="E329" s="52">
        <v>5</v>
      </c>
      <c r="F329" s="29">
        <v>0.03</v>
      </c>
      <c r="G329" s="29">
        <v>0.04</v>
      </c>
      <c r="H329" s="29">
        <v>4.125</v>
      </c>
      <c r="I329" s="30">
        <f>E329*AT329</f>
        <v>1500</v>
      </c>
      <c r="J329" s="29">
        <v>37.4</v>
      </c>
      <c r="K329" s="5"/>
      <c r="L329" s="5"/>
      <c r="R329" s="4"/>
      <c r="AT329" s="4">
        <v>300</v>
      </c>
      <c r="AU329" s="6"/>
      <c r="AV329" s="4"/>
      <c r="AW329" s="67"/>
      <c r="AX329" s="18"/>
    </row>
    <row r="330" spans="1:50" ht="15" x14ac:dyDescent="0.2">
      <c r="A330" s="24"/>
      <c r="B330" s="3"/>
      <c r="C330" s="27" t="s">
        <v>102</v>
      </c>
      <c r="D330" s="14">
        <v>80</v>
      </c>
      <c r="E330" s="51"/>
      <c r="F330" s="14"/>
      <c r="G330" s="14"/>
      <c r="H330" s="14"/>
      <c r="I330" s="30"/>
      <c r="J330" s="14"/>
      <c r="K330" s="5"/>
      <c r="L330" s="5"/>
      <c r="AU330" s="16"/>
      <c r="AV330" s="4"/>
      <c r="AW330" s="68"/>
      <c r="AX330" s="73"/>
    </row>
    <row r="331" spans="1:50" ht="15" x14ac:dyDescent="0.2">
      <c r="A331" s="24"/>
      <c r="B331" s="3"/>
      <c r="C331" s="29" t="s">
        <v>20</v>
      </c>
      <c r="D331" s="28"/>
      <c r="E331" s="52">
        <v>20</v>
      </c>
      <c r="F331" s="29">
        <v>0.28000000000000003</v>
      </c>
      <c r="G331" s="29">
        <v>2.76</v>
      </c>
      <c r="H331" s="29"/>
      <c r="I331" s="30">
        <f t="shared" ref="I331:I338" si="21">E331*AT331</f>
        <v>460</v>
      </c>
      <c r="J331" s="29">
        <v>11.62</v>
      </c>
      <c r="K331" s="5"/>
      <c r="L331" s="5"/>
      <c r="P331" s="4"/>
      <c r="AT331">
        <v>23</v>
      </c>
      <c r="AU331" s="6"/>
      <c r="AV331" s="4"/>
      <c r="AW331" s="67"/>
      <c r="AX331" s="18"/>
    </row>
    <row r="332" spans="1:50" ht="15" x14ac:dyDescent="0.2">
      <c r="A332" s="24"/>
      <c r="B332" s="3"/>
      <c r="C332" s="29" t="s">
        <v>18</v>
      </c>
      <c r="D332" s="28"/>
      <c r="E332" s="52">
        <v>25</v>
      </c>
      <c r="F332" s="29">
        <v>0.25</v>
      </c>
      <c r="G332" s="29">
        <v>1.4</v>
      </c>
      <c r="H332" s="29"/>
      <c r="I332" s="30">
        <f t="shared" si="21"/>
        <v>750</v>
      </c>
      <c r="J332" s="29">
        <v>6.6</v>
      </c>
      <c r="K332" s="5"/>
      <c r="L332" s="5"/>
      <c r="P332" s="4"/>
      <c r="AT332">
        <v>30</v>
      </c>
      <c r="AU332" s="6"/>
      <c r="AV332" s="4"/>
      <c r="AW332" s="67"/>
      <c r="AX332" s="18"/>
    </row>
    <row r="333" spans="1:50" ht="15" x14ac:dyDescent="0.2">
      <c r="A333" s="24"/>
      <c r="B333" s="3"/>
      <c r="C333" s="29" t="s">
        <v>224</v>
      </c>
      <c r="D333" s="28"/>
      <c r="E333" s="52">
        <v>20</v>
      </c>
      <c r="F333" s="29">
        <v>0.12</v>
      </c>
      <c r="G333" s="29">
        <v>0.22</v>
      </c>
      <c r="H333" s="29"/>
      <c r="I333" s="30">
        <f t="shared" si="21"/>
        <v>1800</v>
      </c>
      <c r="J333" s="29">
        <v>1.4</v>
      </c>
      <c r="K333" s="5"/>
      <c r="L333" s="5"/>
      <c r="AT333">
        <v>90</v>
      </c>
      <c r="AU333" s="6"/>
      <c r="AV333" s="4"/>
      <c r="AW333" s="67"/>
      <c r="AX333" s="18"/>
    </row>
    <row r="334" spans="1:50" ht="15" x14ac:dyDescent="0.2">
      <c r="A334" s="24"/>
      <c r="B334" s="3"/>
      <c r="C334" s="29" t="s">
        <v>41</v>
      </c>
      <c r="D334" s="28"/>
      <c r="E334" s="52">
        <v>30</v>
      </c>
      <c r="F334" s="29">
        <v>0.42</v>
      </c>
      <c r="G334" s="29">
        <v>0.54</v>
      </c>
      <c r="H334" s="29"/>
      <c r="I334" s="30">
        <f t="shared" si="21"/>
        <v>900</v>
      </c>
      <c r="J334" s="29">
        <v>11.52</v>
      </c>
      <c r="K334" s="5"/>
      <c r="L334" s="5"/>
      <c r="AT334">
        <v>30</v>
      </c>
      <c r="AU334" s="6"/>
      <c r="AV334" s="4"/>
      <c r="AW334" s="67"/>
      <c r="AX334" s="18"/>
    </row>
    <row r="335" spans="1:50" ht="15" x14ac:dyDescent="0.2">
      <c r="A335" s="24"/>
      <c r="B335" s="3"/>
      <c r="C335" s="29" t="s">
        <v>93</v>
      </c>
      <c r="D335" s="28"/>
      <c r="E335" s="52">
        <v>10</v>
      </c>
      <c r="F335" s="29">
        <v>2.23</v>
      </c>
      <c r="G335" s="29">
        <v>5.45</v>
      </c>
      <c r="H335" s="29">
        <v>0.17</v>
      </c>
      <c r="I335" s="30">
        <f t="shared" si="21"/>
        <v>1050</v>
      </c>
      <c r="J335" s="29">
        <v>30.9</v>
      </c>
      <c r="K335" s="5"/>
      <c r="L335" s="5"/>
      <c r="AT335">
        <v>105</v>
      </c>
      <c r="AU335" s="6"/>
      <c r="AV335" s="4"/>
      <c r="AW335" s="67"/>
      <c r="AX335" s="18"/>
    </row>
    <row r="336" spans="1:50" ht="15" x14ac:dyDescent="0.2">
      <c r="A336" s="24"/>
      <c r="B336" s="3"/>
      <c r="C336" s="29" t="s">
        <v>10</v>
      </c>
      <c r="D336" s="28"/>
      <c r="E336" s="52">
        <v>5</v>
      </c>
      <c r="F336" s="29">
        <v>7.4999999999999997E-2</v>
      </c>
      <c r="G336" s="29">
        <v>0.43</v>
      </c>
      <c r="H336" s="29"/>
      <c r="I336" s="30">
        <f t="shared" si="21"/>
        <v>105</v>
      </c>
      <c r="J336" s="29">
        <v>1.93</v>
      </c>
      <c r="K336" s="5"/>
      <c r="L336" s="5"/>
      <c r="AT336">
        <v>21</v>
      </c>
      <c r="AU336" s="6"/>
      <c r="AV336" s="4"/>
      <c r="AW336" s="67"/>
      <c r="AX336" s="18"/>
    </row>
    <row r="337" spans="1:50" ht="15" x14ac:dyDescent="0.2">
      <c r="A337" s="24"/>
      <c r="B337" s="3"/>
      <c r="C337" s="29" t="s">
        <v>9</v>
      </c>
      <c r="D337" s="28"/>
      <c r="E337" s="52">
        <v>5</v>
      </c>
      <c r="F337" s="29"/>
      <c r="G337" s="29"/>
      <c r="H337" s="29">
        <v>4.9950000000000001</v>
      </c>
      <c r="I337" s="30">
        <f t="shared" si="21"/>
        <v>525</v>
      </c>
      <c r="J337" s="29">
        <v>44.95</v>
      </c>
      <c r="K337" s="5"/>
      <c r="L337" s="5"/>
      <c r="AT337">
        <v>105</v>
      </c>
      <c r="AU337" s="6"/>
      <c r="AV337" s="4"/>
      <c r="AW337" s="67"/>
      <c r="AX337" s="18"/>
    </row>
    <row r="338" spans="1:50" ht="15" x14ac:dyDescent="0.2">
      <c r="A338" s="24"/>
      <c r="B338" s="3"/>
      <c r="C338" s="41" t="s">
        <v>23</v>
      </c>
      <c r="D338" s="28"/>
      <c r="E338" s="52">
        <v>50</v>
      </c>
      <c r="F338" s="32"/>
      <c r="G338" s="32"/>
      <c r="H338" s="32"/>
      <c r="I338" s="30">
        <f t="shared" si="21"/>
        <v>5000</v>
      </c>
      <c r="J338" s="32"/>
      <c r="K338" s="5"/>
      <c r="L338" s="5"/>
      <c r="V338" s="4"/>
      <c r="AT338">
        <v>100</v>
      </c>
      <c r="AU338" s="74"/>
      <c r="AV338" s="4"/>
      <c r="AW338" s="87"/>
      <c r="AX338" s="18"/>
    </row>
    <row r="339" spans="1:50" ht="15" x14ac:dyDescent="0.2">
      <c r="A339" s="24"/>
      <c r="B339" s="3"/>
      <c r="C339" s="27" t="s">
        <v>199</v>
      </c>
      <c r="D339" s="28">
        <v>200</v>
      </c>
      <c r="E339" s="51"/>
      <c r="F339" s="5"/>
      <c r="G339" s="5"/>
      <c r="H339" s="5"/>
      <c r="I339" s="30"/>
      <c r="J339" s="5"/>
      <c r="K339" s="5"/>
      <c r="L339" s="5"/>
      <c r="AU339" s="4"/>
      <c r="AV339" s="4"/>
      <c r="AW339" s="66"/>
      <c r="AX339" s="18"/>
    </row>
    <row r="340" spans="1:50" ht="15" x14ac:dyDescent="0.2">
      <c r="A340" s="24"/>
      <c r="B340" s="3"/>
      <c r="C340" s="29" t="s">
        <v>21</v>
      </c>
      <c r="D340" s="28"/>
      <c r="E340" s="52">
        <v>0.3</v>
      </c>
      <c r="F340" s="29"/>
      <c r="G340" s="29"/>
      <c r="H340" s="29"/>
      <c r="I340" s="30">
        <f>E340*AT340</f>
        <v>150</v>
      </c>
      <c r="J340" s="29"/>
      <c r="K340" s="5"/>
      <c r="L340" s="5"/>
      <c r="AT340">
        <v>500</v>
      </c>
      <c r="AU340" s="6"/>
      <c r="AV340" s="4"/>
      <c r="AW340" s="67"/>
      <c r="AX340" s="18"/>
    </row>
    <row r="341" spans="1:50" ht="15.75" thickBot="1" x14ac:dyDescent="0.25">
      <c r="A341" s="100"/>
      <c r="B341" s="101"/>
      <c r="C341" s="183" t="s">
        <v>3</v>
      </c>
      <c r="D341" s="187"/>
      <c r="E341" s="182">
        <v>10</v>
      </c>
      <c r="F341" s="183"/>
      <c r="G341" s="183">
        <v>9.98</v>
      </c>
      <c r="H341" s="183"/>
      <c r="I341" s="185">
        <f>E341*AT341</f>
        <v>460</v>
      </c>
      <c r="J341" s="183">
        <v>37.4</v>
      </c>
      <c r="K341" s="180"/>
      <c r="L341" s="180"/>
      <c r="AT341">
        <v>46</v>
      </c>
      <c r="AU341" s="6"/>
      <c r="AV341" s="4"/>
      <c r="AW341" s="67"/>
      <c r="AX341" s="18"/>
    </row>
    <row r="342" spans="1:50" ht="15.75" thickBot="1" x14ac:dyDescent="0.25">
      <c r="A342" s="192"/>
      <c r="B342" s="107"/>
      <c r="C342" s="112" t="s">
        <v>276</v>
      </c>
      <c r="D342" s="112">
        <v>70</v>
      </c>
      <c r="E342" s="113">
        <v>70</v>
      </c>
      <c r="F342" s="140"/>
      <c r="G342" s="140"/>
      <c r="H342" s="140"/>
      <c r="I342" s="141">
        <f>E342*AT342</f>
        <v>4550</v>
      </c>
      <c r="J342" s="140"/>
      <c r="K342" s="109"/>
      <c r="L342" s="110"/>
      <c r="AT342">
        <v>65</v>
      </c>
      <c r="AU342" s="6"/>
      <c r="AV342" s="4"/>
      <c r="AW342" s="67"/>
      <c r="AX342" s="18"/>
    </row>
    <row r="343" spans="1:50" ht="23.25" thickBot="1" x14ac:dyDescent="0.25">
      <c r="A343" s="155"/>
      <c r="B343" s="156"/>
      <c r="C343" s="157" t="s">
        <v>0</v>
      </c>
      <c r="D343" s="160"/>
      <c r="E343" s="159"/>
      <c r="F343" s="160">
        <f>SUM(F289:F341)</f>
        <v>41.484999999999999</v>
      </c>
      <c r="G343" s="160">
        <f>SUM(G289:G341)</f>
        <v>167.29999999999998</v>
      </c>
      <c r="H343" s="160">
        <f>SUM(H289:H341)</f>
        <v>67.129000000000005</v>
      </c>
      <c r="I343" s="162">
        <f>SUM(I289:I342)</f>
        <v>81060</v>
      </c>
      <c r="J343" s="158">
        <f>SUM(J289:J341)</f>
        <v>1303.9560000000001</v>
      </c>
      <c r="K343" s="163"/>
      <c r="L343" s="164"/>
      <c r="AU343" s="16"/>
      <c r="AV343" s="4"/>
      <c r="AW343" s="62"/>
      <c r="AX343" s="73"/>
    </row>
    <row r="344" spans="1:50" ht="27" customHeight="1" thickBot="1" x14ac:dyDescent="0.25">
      <c r="A344" s="142" t="s">
        <v>118</v>
      </c>
      <c r="B344" s="107"/>
      <c r="C344" s="108" t="s">
        <v>83</v>
      </c>
      <c r="D344" s="139"/>
      <c r="E344" s="113"/>
      <c r="F344" s="109"/>
      <c r="G344" s="109"/>
      <c r="H344" s="109"/>
      <c r="I344" s="141"/>
      <c r="J344" s="112"/>
      <c r="K344" s="109"/>
      <c r="L344" s="110"/>
      <c r="AU344" s="4"/>
      <c r="AV344" s="4"/>
      <c r="AW344" s="81"/>
      <c r="AX344" s="18"/>
    </row>
    <row r="345" spans="1:50" ht="15" x14ac:dyDescent="0.2">
      <c r="A345" s="132"/>
      <c r="B345" s="1"/>
      <c r="C345" s="189" t="s">
        <v>22</v>
      </c>
      <c r="D345" s="188">
        <v>200</v>
      </c>
      <c r="E345" s="63"/>
      <c r="F345" s="181"/>
      <c r="G345" s="181"/>
      <c r="H345" s="181"/>
      <c r="I345" s="186"/>
      <c r="J345" s="181"/>
      <c r="K345" s="181"/>
      <c r="L345" s="181"/>
      <c r="AU345" s="4"/>
      <c r="AV345" s="4"/>
      <c r="AW345" s="66"/>
      <c r="AX345" s="18"/>
    </row>
    <row r="346" spans="1:50" ht="15" x14ac:dyDescent="0.2">
      <c r="A346" s="24"/>
      <c r="B346" s="3"/>
      <c r="C346" s="29" t="s">
        <v>5</v>
      </c>
      <c r="D346" s="28"/>
      <c r="E346" s="52">
        <v>200</v>
      </c>
      <c r="F346" s="29">
        <v>5.6</v>
      </c>
      <c r="G346" s="29">
        <v>9.4</v>
      </c>
      <c r="H346" s="29">
        <v>6.4</v>
      </c>
      <c r="I346" s="30">
        <f>E346*AT346</f>
        <v>9600</v>
      </c>
      <c r="J346" s="29">
        <v>116</v>
      </c>
      <c r="K346" s="5"/>
      <c r="L346" s="5"/>
      <c r="AT346">
        <v>48</v>
      </c>
      <c r="AU346" s="6"/>
      <c r="AV346" s="4"/>
      <c r="AW346" s="67"/>
      <c r="AX346" s="18"/>
    </row>
    <row r="347" spans="1:50" ht="15" x14ac:dyDescent="0.2">
      <c r="A347" s="24"/>
      <c r="B347" s="3"/>
      <c r="C347" s="183" t="s">
        <v>40</v>
      </c>
      <c r="D347" s="28"/>
      <c r="E347" s="52">
        <v>20</v>
      </c>
      <c r="F347" s="29">
        <v>2.915</v>
      </c>
      <c r="G347" s="29">
        <v>16.350000000000001</v>
      </c>
      <c r="H347" s="29">
        <v>1.45</v>
      </c>
      <c r="I347" s="30">
        <f>E347*AT347</f>
        <v>740</v>
      </c>
      <c r="J347" s="29">
        <v>86.25</v>
      </c>
      <c r="K347" s="5"/>
      <c r="L347" s="5"/>
      <c r="AT347">
        <v>37</v>
      </c>
      <c r="AU347" s="6"/>
      <c r="AV347" s="4"/>
      <c r="AW347" s="67"/>
      <c r="AX347" s="18"/>
    </row>
    <row r="348" spans="1:50" ht="15" x14ac:dyDescent="0.2">
      <c r="A348" s="24"/>
      <c r="B348" s="202"/>
      <c r="C348" s="29" t="s">
        <v>3</v>
      </c>
      <c r="D348" s="203"/>
      <c r="E348" s="52">
        <v>5</v>
      </c>
      <c r="F348" s="29"/>
      <c r="G348" s="29">
        <v>4.99</v>
      </c>
      <c r="H348" s="29"/>
      <c r="I348" s="30">
        <f>E348*AT348</f>
        <v>230</v>
      </c>
      <c r="J348" s="29">
        <v>18.7</v>
      </c>
      <c r="K348" s="5"/>
      <c r="L348" s="5"/>
      <c r="AT348">
        <v>46</v>
      </c>
      <c r="AU348" s="6"/>
      <c r="AV348" s="4"/>
      <c r="AW348" s="67"/>
      <c r="AX348" s="18"/>
    </row>
    <row r="349" spans="1:50" ht="15" x14ac:dyDescent="0.2">
      <c r="A349" s="24"/>
      <c r="B349" s="3"/>
      <c r="C349" s="184" t="s">
        <v>4</v>
      </c>
      <c r="D349" s="28"/>
      <c r="E349" s="52">
        <v>4</v>
      </c>
      <c r="F349" s="29">
        <v>0.02</v>
      </c>
      <c r="G349" s="29">
        <v>3.5999999999999997E-2</v>
      </c>
      <c r="H349" s="29">
        <v>3.3</v>
      </c>
      <c r="I349" s="30">
        <f>E349*AT349</f>
        <v>1200</v>
      </c>
      <c r="J349" s="29">
        <v>29.92</v>
      </c>
      <c r="K349" s="5"/>
      <c r="L349" s="5"/>
      <c r="AT349">
        <v>300</v>
      </c>
      <c r="AU349" s="6"/>
      <c r="AV349" s="4"/>
      <c r="AW349" s="67"/>
      <c r="AX349" s="18"/>
    </row>
    <row r="350" spans="1:50" ht="15" x14ac:dyDescent="0.2">
      <c r="A350" s="24"/>
      <c r="B350" s="3"/>
      <c r="C350" s="27" t="s">
        <v>23</v>
      </c>
      <c r="D350" s="28">
        <v>40</v>
      </c>
      <c r="E350" s="51"/>
      <c r="F350" s="5"/>
      <c r="G350" s="5"/>
      <c r="H350" s="5"/>
      <c r="I350" s="30"/>
      <c r="J350" s="5"/>
      <c r="K350" s="5"/>
      <c r="L350" s="5"/>
      <c r="AU350" s="4"/>
      <c r="AV350" s="4"/>
      <c r="AW350" s="66"/>
      <c r="AX350" s="18"/>
    </row>
    <row r="351" spans="1:50" ht="15" x14ac:dyDescent="0.2">
      <c r="A351" s="24"/>
      <c r="B351" s="3"/>
      <c r="C351" s="29" t="s">
        <v>39</v>
      </c>
      <c r="D351" s="28"/>
      <c r="E351" s="52">
        <v>40</v>
      </c>
      <c r="F351" s="29">
        <v>3.32</v>
      </c>
      <c r="G351" s="29">
        <v>19.239999999999998</v>
      </c>
      <c r="H351" s="29">
        <v>0.52</v>
      </c>
      <c r="I351" s="30">
        <f>E351*AT351</f>
        <v>1332</v>
      </c>
      <c r="J351" s="29">
        <v>90.8</v>
      </c>
      <c r="K351" s="5"/>
      <c r="L351" s="5"/>
      <c r="AT351">
        <v>33.299999999999997</v>
      </c>
      <c r="AU351" s="6"/>
      <c r="AV351" s="4"/>
      <c r="AW351" s="67"/>
      <c r="AX351" s="18"/>
    </row>
    <row r="352" spans="1:50" ht="15" x14ac:dyDescent="0.2">
      <c r="A352" s="24"/>
      <c r="B352" s="3"/>
      <c r="C352" s="27" t="s">
        <v>145</v>
      </c>
      <c r="D352" s="28">
        <v>200</v>
      </c>
      <c r="E352" s="51"/>
      <c r="F352" s="5"/>
      <c r="G352" s="5"/>
      <c r="H352" s="5"/>
      <c r="I352" s="30"/>
      <c r="J352" s="5"/>
      <c r="K352" s="5"/>
      <c r="L352" s="5"/>
      <c r="AU352" s="4"/>
      <c r="AV352" s="4"/>
      <c r="AW352" s="66"/>
      <c r="AX352" s="18"/>
    </row>
    <row r="353" spans="1:50" ht="15" x14ac:dyDescent="0.2">
      <c r="A353" s="24"/>
      <c r="B353" s="3"/>
      <c r="C353" s="28" t="s">
        <v>21</v>
      </c>
      <c r="D353" s="28"/>
      <c r="E353" s="52">
        <v>0.3</v>
      </c>
      <c r="F353" s="29"/>
      <c r="G353" s="29"/>
      <c r="H353" s="29"/>
      <c r="I353" s="30">
        <f>E353*AT353</f>
        <v>150</v>
      </c>
      <c r="J353" s="29"/>
      <c r="K353" s="5"/>
      <c r="L353" s="5"/>
      <c r="AT353">
        <v>500</v>
      </c>
      <c r="AU353" s="6"/>
      <c r="AV353" s="4"/>
      <c r="AW353" s="79"/>
      <c r="AX353" s="18"/>
    </row>
    <row r="354" spans="1:50" ht="15" x14ac:dyDescent="0.2">
      <c r="A354" s="24"/>
      <c r="B354" s="3"/>
      <c r="C354" s="5" t="s">
        <v>25</v>
      </c>
      <c r="D354" s="28"/>
      <c r="E354" s="52">
        <v>100</v>
      </c>
      <c r="F354" s="29">
        <v>2.8</v>
      </c>
      <c r="G354" s="29">
        <v>4.7</v>
      </c>
      <c r="H354" s="29">
        <v>3.2</v>
      </c>
      <c r="I354" s="30">
        <f>E354*AT354</f>
        <v>4800</v>
      </c>
      <c r="J354" s="29">
        <v>58</v>
      </c>
      <c r="K354" s="5"/>
      <c r="L354" s="5"/>
      <c r="AT354">
        <v>48</v>
      </c>
      <c r="AU354" s="6"/>
      <c r="AV354" s="4"/>
      <c r="AW354" s="79"/>
      <c r="AX354" s="18"/>
    </row>
    <row r="355" spans="1:50" ht="15" x14ac:dyDescent="0.2">
      <c r="A355" s="24"/>
      <c r="B355" s="3"/>
      <c r="C355" s="28" t="s">
        <v>3</v>
      </c>
      <c r="D355" s="28"/>
      <c r="E355" s="52">
        <v>10</v>
      </c>
      <c r="F355" s="29"/>
      <c r="G355" s="29">
        <v>9.98</v>
      </c>
      <c r="H355" s="29"/>
      <c r="I355" s="30">
        <f>E355*AT355</f>
        <v>460</v>
      </c>
      <c r="J355" s="29">
        <v>37.4</v>
      </c>
      <c r="K355" s="5"/>
      <c r="L355" s="5"/>
      <c r="AT355">
        <v>46</v>
      </c>
      <c r="AU355" s="6"/>
      <c r="AV355" s="4"/>
      <c r="AW355" s="79"/>
      <c r="AX355" s="18"/>
    </row>
    <row r="356" spans="1:50" ht="33.75" x14ac:dyDescent="0.2">
      <c r="A356" s="17" t="s">
        <v>121</v>
      </c>
      <c r="B356" s="3"/>
      <c r="C356" s="27"/>
      <c r="D356" s="28"/>
      <c r="E356" s="51"/>
      <c r="F356" s="5"/>
      <c r="G356" s="5"/>
      <c r="H356" s="5"/>
      <c r="I356" s="30"/>
      <c r="J356" s="5"/>
      <c r="K356" s="5"/>
      <c r="L356" s="5"/>
      <c r="AU356" s="4"/>
      <c r="AV356" s="4"/>
      <c r="AW356" s="66"/>
      <c r="AX356" s="18"/>
    </row>
    <row r="357" spans="1:50" ht="15" x14ac:dyDescent="0.2">
      <c r="A357" s="17"/>
      <c r="B357" s="3"/>
      <c r="C357" s="14" t="s">
        <v>13</v>
      </c>
      <c r="D357" s="28">
        <v>70</v>
      </c>
      <c r="E357" s="52">
        <v>70</v>
      </c>
      <c r="F357" s="5">
        <v>0.4</v>
      </c>
      <c r="G357" s="5">
        <v>9.8000000000000007</v>
      </c>
      <c r="H357" s="29">
        <v>0.4</v>
      </c>
      <c r="I357" s="30">
        <f>E357*AT357</f>
        <v>1750</v>
      </c>
      <c r="J357" s="5">
        <v>45</v>
      </c>
      <c r="K357" s="5"/>
      <c r="L357" s="5"/>
      <c r="AT357">
        <v>25</v>
      </c>
      <c r="AU357" s="4"/>
      <c r="AV357" s="4"/>
      <c r="AW357" s="66"/>
      <c r="AX357" s="18"/>
    </row>
    <row r="358" spans="1:50" ht="15" x14ac:dyDescent="0.2">
      <c r="A358" s="17"/>
      <c r="B358" s="3"/>
      <c r="C358" s="28"/>
      <c r="D358" s="28"/>
      <c r="E358" s="52"/>
      <c r="F358" s="5"/>
      <c r="G358" s="5"/>
      <c r="H358" s="29"/>
      <c r="I358" s="30"/>
      <c r="J358" s="5"/>
      <c r="K358" s="5"/>
      <c r="L358" s="5"/>
      <c r="AU358" s="4"/>
      <c r="AV358" s="4"/>
      <c r="AW358" s="66"/>
      <c r="AX358" s="18"/>
    </row>
    <row r="359" spans="1:50" ht="15" x14ac:dyDescent="0.2">
      <c r="A359" s="25" t="s">
        <v>120</v>
      </c>
      <c r="B359" s="3"/>
      <c r="C359" s="14"/>
      <c r="D359" s="28"/>
      <c r="E359" s="51"/>
      <c r="F359" s="5"/>
      <c r="G359" s="5"/>
      <c r="H359" s="5"/>
      <c r="I359" s="30"/>
      <c r="J359" s="26"/>
      <c r="K359" s="5"/>
      <c r="L359" s="5"/>
      <c r="AU359" s="4"/>
      <c r="AV359" s="4"/>
      <c r="AW359" s="68"/>
      <c r="AX359" s="18"/>
    </row>
    <row r="360" spans="1:50" ht="15" x14ac:dyDescent="0.2">
      <c r="A360" s="24"/>
      <c r="B360" s="3"/>
      <c r="C360" s="27" t="s">
        <v>107</v>
      </c>
      <c r="D360" s="28">
        <v>200</v>
      </c>
      <c r="E360" s="51"/>
      <c r="F360" s="5"/>
      <c r="G360" s="5"/>
      <c r="H360" s="5"/>
      <c r="I360" s="30"/>
      <c r="J360" s="5"/>
      <c r="K360" s="5"/>
      <c r="L360" s="5"/>
      <c r="AU360" s="4"/>
      <c r="AV360" s="4"/>
      <c r="AW360" s="66"/>
      <c r="AX360" s="18"/>
    </row>
    <row r="361" spans="1:50" ht="15" x14ac:dyDescent="0.2">
      <c r="A361" s="24"/>
      <c r="B361" s="3"/>
      <c r="C361" s="27" t="s">
        <v>91</v>
      </c>
      <c r="D361" s="28"/>
      <c r="E361" s="51">
        <v>50</v>
      </c>
      <c r="F361" s="5"/>
      <c r="G361" s="5"/>
      <c r="H361" s="5"/>
      <c r="I361" s="30">
        <f t="shared" ref="I361:I370" si="22">E361*AT361</f>
        <v>1664.9999999999998</v>
      </c>
      <c r="J361" s="5"/>
      <c r="K361" s="5"/>
      <c r="L361" s="5"/>
      <c r="AT361">
        <v>33.299999999999997</v>
      </c>
      <c r="AU361" s="4"/>
      <c r="AV361" s="4"/>
      <c r="AW361" s="66"/>
      <c r="AX361" s="18"/>
    </row>
    <row r="362" spans="1:50" ht="15" x14ac:dyDescent="0.2">
      <c r="A362" s="24"/>
      <c r="B362" s="3"/>
      <c r="C362" s="29" t="s">
        <v>146</v>
      </c>
      <c r="D362" s="28"/>
      <c r="E362" s="52">
        <v>50</v>
      </c>
      <c r="F362" s="29">
        <v>7.05</v>
      </c>
      <c r="G362" s="29">
        <v>2.4500000000000002</v>
      </c>
      <c r="H362" s="29"/>
      <c r="I362" s="30">
        <f t="shared" si="22"/>
        <v>13500</v>
      </c>
      <c r="J362" s="29">
        <v>50.4</v>
      </c>
      <c r="K362" s="5"/>
      <c r="L362" s="5"/>
      <c r="AT362">
        <v>270</v>
      </c>
      <c r="AU362" s="6"/>
      <c r="AV362" s="4"/>
      <c r="AW362" s="67"/>
      <c r="AX362" s="18"/>
    </row>
    <row r="363" spans="1:50" ht="15" x14ac:dyDescent="0.2">
      <c r="A363" s="24"/>
      <c r="B363" s="3"/>
      <c r="C363" s="29" t="s">
        <v>20</v>
      </c>
      <c r="D363" s="28"/>
      <c r="E363" s="52">
        <v>80</v>
      </c>
      <c r="F363" s="29">
        <v>1.1200000000000001</v>
      </c>
      <c r="G363" s="29"/>
      <c r="H363" s="29">
        <v>11.04</v>
      </c>
      <c r="I363" s="30">
        <f t="shared" si="22"/>
        <v>1840</v>
      </c>
      <c r="J363" s="29">
        <v>46.48</v>
      </c>
      <c r="K363" s="5"/>
      <c r="L363" s="5"/>
      <c r="AT363">
        <v>23</v>
      </c>
      <c r="AU363" s="6"/>
      <c r="AV363" s="4"/>
      <c r="AW363" s="67"/>
      <c r="AX363" s="18"/>
    </row>
    <row r="364" spans="1:50" ht="15" x14ac:dyDescent="0.2">
      <c r="A364" s="24"/>
      <c r="B364" s="3"/>
      <c r="C364" s="29" t="s">
        <v>10</v>
      </c>
      <c r="D364" s="28"/>
      <c r="E364" s="52">
        <v>10</v>
      </c>
      <c r="F364" s="29">
        <v>0.15</v>
      </c>
      <c r="G364" s="29"/>
      <c r="H364" s="29">
        <v>0.86</v>
      </c>
      <c r="I364" s="30">
        <f t="shared" si="22"/>
        <v>210</v>
      </c>
      <c r="J364" s="29">
        <v>3.87</v>
      </c>
      <c r="K364" s="5"/>
      <c r="L364" s="5"/>
      <c r="AT364">
        <v>21</v>
      </c>
      <c r="AU364" s="6"/>
      <c r="AV364" s="4"/>
      <c r="AW364" s="67"/>
      <c r="AX364" s="18"/>
    </row>
    <row r="365" spans="1:50" ht="15" x14ac:dyDescent="0.2">
      <c r="A365" s="24"/>
      <c r="B365" s="3"/>
      <c r="C365" s="29" t="s">
        <v>18</v>
      </c>
      <c r="D365" s="28"/>
      <c r="E365" s="52">
        <v>10</v>
      </c>
      <c r="F365" s="29">
        <v>0.1</v>
      </c>
      <c r="G365" s="29"/>
      <c r="H365" s="29">
        <v>0.56000000000000005</v>
      </c>
      <c r="I365" s="30">
        <f t="shared" si="22"/>
        <v>250</v>
      </c>
      <c r="J365" s="29">
        <v>2.64</v>
      </c>
      <c r="K365" s="5"/>
      <c r="L365" s="5"/>
      <c r="AT365">
        <v>25</v>
      </c>
      <c r="AU365" s="6"/>
      <c r="AV365" s="4"/>
      <c r="AW365" s="67"/>
      <c r="AX365" s="18"/>
    </row>
    <row r="366" spans="1:50" ht="15" x14ac:dyDescent="0.2">
      <c r="A366" s="24"/>
      <c r="B366" s="3"/>
      <c r="C366" s="29" t="s">
        <v>15</v>
      </c>
      <c r="D366" s="28"/>
      <c r="E366" s="52">
        <v>20</v>
      </c>
      <c r="F366" s="29">
        <v>0.28000000000000003</v>
      </c>
      <c r="G366" s="29"/>
      <c r="H366" s="29">
        <v>0.36</v>
      </c>
      <c r="I366" s="30">
        <f t="shared" si="22"/>
        <v>600</v>
      </c>
      <c r="J366" s="29">
        <v>7.68</v>
      </c>
      <c r="K366" s="5"/>
      <c r="L366" s="5"/>
      <c r="AT366">
        <v>30</v>
      </c>
      <c r="AU366" s="6"/>
      <c r="AV366" s="4"/>
      <c r="AW366" s="67"/>
      <c r="AX366" s="18"/>
    </row>
    <row r="367" spans="1:50" ht="15" x14ac:dyDescent="0.2">
      <c r="A367" s="24"/>
      <c r="B367" s="3"/>
      <c r="C367" s="29" t="s">
        <v>16</v>
      </c>
      <c r="D367" s="28"/>
      <c r="E367" s="52">
        <v>5</v>
      </c>
      <c r="F367" s="29"/>
      <c r="G367" s="29"/>
      <c r="H367" s="29"/>
      <c r="I367" s="30">
        <f t="shared" si="22"/>
        <v>60</v>
      </c>
      <c r="J367" s="29"/>
      <c r="K367" s="5"/>
      <c r="L367" s="5"/>
      <c r="AT367">
        <v>12</v>
      </c>
      <c r="AU367" s="6"/>
      <c r="AV367" s="4"/>
      <c r="AW367" s="67"/>
      <c r="AX367" s="18"/>
    </row>
    <row r="368" spans="1:50" ht="15" x14ac:dyDescent="0.2">
      <c r="A368" s="24"/>
      <c r="B368" s="3"/>
      <c r="C368" s="29" t="s">
        <v>19</v>
      </c>
      <c r="D368" s="28"/>
      <c r="E368" s="52">
        <v>70</v>
      </c>
      <c r="F368" s="29">
        <v>0.98</v>
      </c>
      <c r="G368" s="29"/>
      <c r="H368" s="29">
        <v>3.01</v>
      </c>
      <c r="I368" s="30">
        <f t="shared" si="22"/>
        <v>2100</v>
      </c>
      <c r="J368" s="29">
        <v>15.68</v>
      </c>
      <c r="K368" s="5"/>
      <c r="L368" s="5"/>
      <c r="AT368">
        <v>30</v>
      </c>
      <c r="AU368" s="6"/>
      <c r="AV368" s="4"/>
      <c r="AW368" s="67"/>
      <c r="AX368" s="18"/>
    </row>
    <row r="369" spans="1:50" ht="15" x14ac:dyDescent="0.2">
      <c r="A369" s="24"/>
      <c r="B369" s="3"/>
      <c r="C369" s="29" t="s">
        <v>4</v>
      </c>
      <c r="D369" s="28"/>
      <c r="E369" s="52">
        <v>5</v>
      </c>
      <c r="F369" s="29">
        <v>0.03</v>
      </c>
      <c r="G369" s="29">
        <v>4.13</v>
      </c>
      <c r="H369" s="29">
        <v>0.04</v>
      </c>
      <c r="I369" s="30">
        <f t="shared" si="22"/>
        <v>1500</v>
      </c>
      <c r="J369" s="29">
        <v>37.4</v>
      </c>
      <c r="K369" s="5"/>
      <c r="L369" s="5"/>
      <c r="AT369">
        <v>300</v>
      </c>
      <c r="AU369" s="6"/>
      <c r="AV369" s="4"/>
      <c r="AW369" s="67"/>
      <c r="AX369" s="18"/>
    </row>
    <row r="370" spans="1:50" ht="15" x14ac:dyDescent="0.2">
      <c r="A370" s="24"/>
      <c r="B370" s="3"/>
      <c r="C370" s="29" t="s">
        <v>17</v>
      </c>
      <c r="D370" s="28"/>
      <c r="E370" s="52">
        <v>4</v>
      </c>
      <c r="F370" s="29">
        <v>0.14000000000000001</v>
      </c>
      <c r="G370" s="29"/>
      <c r="H370" s="29">
        <v>0.47</v>
      </c>
      <c r="I370" s="30">
        <f t="shared" si="22"/>
        <v>500</v>
      </c>
      <c r="J370" s="29">
        <v>2.52</v>
      </c>
      <c r="K370" s="5"/>
      <c r="L370" s="5"/>
      <c r="AT370">
        <v>125</v>
      </c>
      <c r="AU370" s="6"/>
      <c r="AV370" s="4"/>
      <c r="AW370" s="67"/>
      <c r="AX370" s="18"/>
    </row>
    <row r="371" spans="1:50" ht="15" x14ac:dyDescent="0.2">
      <c r="A371" s="24"/>
      <c r="B371" s="3"/>
      <c r="C371" s="27" t="s">
        <v>200</v>
      </c>
      <c r="D371" s="28">
        <v>100</v>
      </c>
      <c r="E371" s="51"/>
      <c r="F371" s="5"/>
      <c r="G371" s="5"/>
      <c r="H371" s="5"/>
      <c r="I371" s="30"/>
      <c r="J371" s="5"/>
      <c r="K371" s="5"/>
      <c r="L371" s="5"/>
      <c r="AU371" s="4"/>
      <c r="AV371" s="4"/>
      <c r="AW371" s="66"/>
      <c r="AX371" s="18"/>
    </row>
    <row r="372" spans="1:50" ht="15" x14ac:dyDescent="0.2">
      <c r="A372" s="24"/>
      <c r="B372" s="3"/>
      <c r="C372" s="29" t="s">
        <v>146</v>
      </c>
      <c r="D372" s="28"/>
      <c r="E372" s="52">
        <v>50</v>
      </c>
      <c r="F372" s="29">
        <v>7.05</v>
      </c>
      <c r="G372" s="29">
        <v>2.4500000000000002</v>
      </c>
      <c r="H372" s="29"/>
      <c r="I372" s="30">
        <f t="shared" ref="I372:I379" si="23">E372*AT372</f>
        <v>13500</v>
      </c>
      <c r="J372" s="29">
        <v>50.4</v>
      </c>
      <c r="K372" s="5"/>
      <c r="L372" s="5"/>
      <c r="AT372">
        <v>270</v>
      </c>
      <c r="AU372" s="6"/>
      <c r="AV372" s="4"/>
      <c r="AW372" s="67"/>
      <c r="AX372" s="18"/>
    </row>
    <row r="373" spans="1:50" ht="15" x14ac:dyDescent="0.2">
      <c r="A373" s="24"/>
      <c r="B373" s="3"/>
      <c r="C373" s="29" t="s">
        <v>9</v>
      </c>
      <c r="D373" s="28"/>
      <c r="E373" s="52">
        <v>5</v>
      </c>
      <c r="F373" s="29"/>
      <c r="G373" s="29">
        <v>4.99</v>
      </c>
      <c r="H373" s="29"/>
      <c r="I373" s="30">
        <f t="shared" si="23"/>
        <v>500</v>
      </c>
      <c r="J373" s="29">
        <v>44.95</v>
      </c>
      <c r="K373" s="5"/>
      <c r="L373" s="5"/>
      <c r="AT373">
        <v>100</v>
      </c>
      <c r="AU373" s="6"/>
      <c r="AV373" s="4"/>
      <c r="AW373" s="67"/>
      <c r="AX373" s="18"/>
    </row>
    <row r="374" spans="1:50" ht="15" x14ac:dyDescent="0.2">
      <c r="A374" s="24"/>
      <c r="B374" s="3"/>
      <c r="C374" s="29" t="s">
        <v>10</v>
      </c>
      <c r="D374" s="28"/>
      <c r="E374" s="52">
        <v>10</v>
      </c>
      <c r="F374" s="29">
        <v>0.15</v>
      </c>
      <c r="G374" s="29"/>
      <c r="H374" s="29">
        <v>0.86</v>
      </c>
      <c r="I374" s="30">
        <f t="shared" si="23"/>
        <v>210</v>
      </c>
      <c r="J374" s="29">
        <v>3.87</v>
      </c>
      <c r="K374" s="5"/>
      <c r="L374" s="5"/>
      <c r="N374" s="4"/>
      <c r="O374" s="4"/>
      <c r="P374" s="18"/>
      <c r="Q374" s="4"/>
      <c r="AT374">
        <v>21</v>
      </c>
      <c r="AU374" s="6"/>
      <c r="AV374" s="4"/>
      <c r="AW374" s="67"/>
      <c r="AX374" s="18"/>
    </row>
    <row r="375" spans="1:50" ht="15" x14ac:dyDescent="0.2">
      <c r="A375" s="24"/>
      <c r="B375" s="3"/>
      <c r="C375" s="29" t="s">
        <v>7</v>
      </c>
      <c r="D375" s="28"/>
      <c r="E375" s="52">
        <v>40</v>
      </c>
      <c r="F375" s="29">
        <v>4.7699999999999996</v>
      </c>
      <c r="G375" s="29">
        <v>32.94</v>
      </c>
      <c r="H375" s="29">
        <v>0.38500000000000001</v>
      </c>
      <c r="I375" s="30">
        <f t="shared" si="23"/>
        <v>1040</v>
      </c>
      <c r="J375" s="29">
        <v>148.05000000000001</v>
      </c>
      <c r="K375" s="5"/>
      <c r="L375" s="5"/>
      <c r="N375" s="4"/>
      <c r="O375" s="4"/>
      <c r="P375" s="18"/>
      <c r="Q375" s="4"/>
      <c r="AT375">
        <v>26</v>
      </c>
      <c r="AU375" s="6"/>
      <c r="AV375" s="4"/>
      <c r="AW375" s="67"/>
      <c r="AX375" s="18"/>
    </row>
    <row r="376" spans="1:50" ht="15" x14ac:dyDescent="0.2">
      <c r="A376" s="24"/>
      <c r="B376" s="3"/>
      <c r="C376" s="29" t="s">
        <v>27</v>
      </c>
      <c r="D376" s="28"/>
      <c r="E376" s="52">
        <v>0.16700000000000001</v>
      </c>
      <c r="F376" s="29">
        <v>0.69</v>
      </c>
      <c r="G376" s="29">
        <v>3.7999999999999999E-2</v>
      </c>
      <c r="H376" s="29">
        <v>0.62</v>
      </c>
      <c r="I376" s="30">
        <f t="shared" si="23"/>
        <v>1.002</v>
      </c>
      <c r="J376" s="29">
        <v>8.5500000000000007</v>
      </c>
      <c r="K376" s="5"/>
      <c r="L376" s="5"/>
      <c r="N376" s="4"/>
      <c r="O376" s="4"/>
      <c r="P376" s="18"/>
      <c r="Q376" s="4"/>
      <c r="AT376">
        <v>6</v>
      </c>
      <c r="AU376" s="6"/>
      <c r="AV376" s="4"/>
      <c r="AW376" s="67"/>
      <c r="AX376" s="18"/>
    </row>
    <row r="377" spans="1:50" ht="15" x14ac:dyDescent="0.2">
      <c r="A377" s="24"/>
      <c r="B377" s="3"/>
      <c r="C377" s="29" t="s">
        <v>54</v>
      </c>
      <c r="D377" s="28"/>
      <c r="E377" s="52">
        <v>40</v>
      </c>
      <c r="F377" s="29">
        <v>0.42</v>
      </c>
      <c r="G377" s="29"/>
      <c r="H377" s="29">
        <v>4.1399999999999997</v>
      </c>
      <c r="I377" s="30">
        <f t="shared" si="23"/>
        <v>920</v>
      </c>
      <c r="J377" s="29">
        <v>17.43</v>
      </c>
      <c r="K377" s="5"/>
      <c r="L377" s="5"/>
      <c r="N377" s="4"/>
      <c r="O377" s="4"/>
      <c r="P377" s="18"/>
      <c r="Q377" s="4"/>
      <c r="AT377">
        <v>23</v>
      </c>
      <c r="AU377" s="6"/>
      <c r="AV377" s="4"/>
      <c r="AW377" s="67"/>
      <c r="AX377" s="18"/>
    </row>
    <row r="378" spans="1:50" ht="15" x14ac:dyDescent="0.2">
      <c r="A378" s="24"/>
      <c r="B378" s="3"/>
      <c r="C378" s="29" t="s">
        <v>4</v>
      </c>
      <c r="D378" s="28"/>
      <c r="E378" s="52">
        <v>3</v>
      </c>
      <c r="F378" s="29">
        <v>1.7999999999999999E-2</v>
      </c>
      <c r="G378" s="29">
        <v>2.7E-2</v>
      </c>
      <c r="H378" s="29">
        <v>2.4750000000000001</v>
      </c>
      <c r="I378" s="30">
        <f t="shared" si="23"/>
        <v>900</v>
      </c>
      <c r="J378" s="29">
        <v>22.44</v>
      </c>
      <c r="K378" s="5"/>
      <c r="L378" s="5"/>
      <c r="N378" s="4"/>
      <c r="O378" s="4"/>
      <c r="P378" s="18"/>
      <c r="Q378" s="4"/>
      <c r="AT378">
        <v>300</v>
      </c>
      <c r="AU378" s="6"/>
      <c r="AV378" s="4"/>
      <c r="AW378" s="67"/>
      <c r="AX378" s="18"/>
    </row>
    <row r="379" spans="1:50" ht="15" x14ac:dyDescent="0.2">
      <c r="A379" s="24"/>
      <c r="B379" s="3"/>
      <c r="C379" s="29" t="s">
        <v>38</v>
      </c>
      <c r="D379" s="28"/>
      <c r="E379" s="52">
        <v>1</v>
      </c>
      <c r="F379" s="29"/>
      <c r="G379" s="29"/>
      <c r="H379" s="29"/>
      <c r="I379" s="30">
        <f t="shared" si="23"/>
        <v>350</v>
      </c>
      <c r="J379" s="29"/>
      <c r="K379" s="5"/>
      <c r="L379" s="5"/>
      <c r="N379" s="4"/>
      <c r="O379" s="4"/>
      <c r="P379" s="18"/>
      <c r="Q379" s="4"/>
      <c r="AT379">
        <v>350</v>
      </c>
      <c r="AU379" s="6"/>
      <c r="AV379" s="4"/>
      <c r="AW379" s="67"/>
      <c r="AX379" s="18"/>
    </row>
    <row r="380" spans="1:50" ht="15" x14ac:dyDescent="0.2">
      <c r="A380" s="24"/>
      <c r="B380" s="3"/>
      <c r="C380" s="27" t="s">
        <v>88</v>
      </c>
      <c r="D380" s="28">
        <v>200</v>
      </c>
      <c r="E380" s="51"/>
      <c r="F380" s="5"/>
      <c r="G380" s="5"/>
      <c r="H380" s="5"/>
      <c r="I380" s="30"/>
      <c r="J380" s="5"/>
      <c r="K380" s="5"/>
      <c r="L380" s="5"/>
      <c r="N380" s="4"/>
      <c r="O380" s="4"/>
      <c r="P380" s="4"/>
      <c r="Q380" s="4"/>
      <c r="AU380" s="4"/>
      <c r="AV380" s="4"/>
      <c r="AW380" s="66"/>
      <c r="AX380" s="18"/>
    </row>
    <row r="381" spans="1:50" ht="15" x14ac:dyDescent="0.2">
      <c r="A381" s="24"/>
      <c r="B381" s="3"/>
      <c r="C381" s="29" t="s">
        <v>6</v>
      </c>
      <c r="D381" s="28"/>
      <c r="E381" s="52">
        <v>7</v>
      </c>
      <c r="F381" s="29">
        <v>9.6000000000000002E-2</v>
      </c>
      <c r="G381" s="29">
        <v>3.87</v>
      </c>
      <c r="H381" s="29"/>
      <c r="I381" s="30">
        <f>E381*AT381</f>
        <v>1400</v>
      </c>
      <c r="J381" s="29">
        <v>16.416</v>
      </c>
      <c r="K381" s="5"/>
      <c r="L381" s="5"/>
      <c r="AT381">
        <v>200</v>
      </c>
      <c r="AU381" s="6"/>
      <c r="AV381" s="4"/>
      <c r="AW381" s="67"/>
      <c r="AX381" s="18"/>
    </row>
    <row r="382" spans="1:50" ht="15" x14ac:dyDescent="0.2">
      <c r="A382" s="24"/>
      <c r="B382" s="3"/>
      <c r="C382" s="29" t="s">
        <v>3</v>
      </c>
      <c r="D382" s="28"/>
      <c r="E382" s="52">
        <v>15</v>
      </c>
      <c r="F382" s="29"/>
      <c r="G382" s="29">
        <v>44.97</v>
      </c>
      <c r="H382" s="29"/>
      <c r="I382" s="30">
        <f>E382*AT382</f>
        <v>690</v>
      </c>
      <c r="J382" s="29">
        <v>56.1</v>
      </c>
      <c r="K382" s="5"/>
      <c r="L382" s="5"/>
      <c r="AT382">
        <v>46</v>
      </c>
      <c r="AU382" s="6"/>
      <c r="AV382" s="4"/>
      <c r="AW382" s="67"/>
      <c r="AX382" s="18"/>
    </row>
    <row r="383" spans="1:50" ht="46.5" customHeight="1" x14ac:dyDescent="0.2">
      <c r="A383" s="17" t="s">
        <v>127</v>
      </c>
      <c r="B383" s="3"/>
      <c r="C383" s="14"/>
      <c r="D383" s="28"/>
      <c r="E383" s="51"/>
      <c r="F383" s="5"/>
      <c r="G383" s="5"/>
      <c r="H383" s="5"/>
      <c r="I383" s="30"/>
      <c r="J383" s="14"/>
      <c r="K383" s="5"/>
      <c r="L383" s="5"/>
      <c r="W383" s="4"/>
      <c r="AU383" s="4"/>
      <c r="AV383" s="4"/>
      <c r="AW383" s="68"/>
      <c r="AX383" s="18"/>
    </row>
    <row r="384" spans="1:50" ht="15" x14ac:dyDescent="0.2">
      <c r="A384" s="24"/>
      <c r="B384" s="3"/>
      <c r="C384" s="27" t="s">
        <v>270</v>
      </c>
      <c r="D384" s="28">
        <v>90</v>
      </c>
      <c r="E384" s="51"/>
      <c r="F384" s="5"/>
      <c r="G384" s="5"/>
      <c r="H384" s="5"/>
      <c r="I384" s="30"/>
      <c r="J384" s="5"/>
      <c r="K384" s="5"/>
      <c r="L384" s="5"/>
      <c r="AU384" s="4"/>
      <c r="AV384" s="4"/>
      <c r="AW384" s="66"/>
      <c r="AX384" s="18"/>
    </row>
    <row r="385" spans="1:50" ht="15" x14ac:dyDescent="0.25">
      <c r="A385" s="24"/>
      <c r="B385" s="3"/>
      <c r="C385" s="29" t="s">
        <v>236</v>
      </c>
      <c r="D385" s="28"/>
      <c r="E385" s="52">
        <v>150</v>
      </c>
      <c r="F385" s="29">
        <v>3.12</v>
      </c>
      <c r="G385" s="29">
        <v>0.27</v>
      </c>
      <c r="H385" s="29">
        <v>22.56</v>
      </c>
      <c r="I385" s="30">
        <f>E385*AT385</f>
        <v>4200</v>
      </c>
      <c r="J385" s="29">
        <v>99.6</v>
      </c>
      <c r="K385" s="5"/>
      <c r="L385" s="5"/>
      <c r="AT385">
        <v>28</v>
      </c>
      <c r="AU385" s="282"/>
      <c r="AV385" s="283"/>
      <c r="AW385" s="67"/>
      <c r="AX385" s="18"/>
    </row>
    <row r="386" spans="1:50" ht="15" x14ac:dyDescent="0.2">
      <c r="A386" s="24"/>
      <c r="B386" s="3"/>
      <c r="C386" s="29" t="s">
        <v>237</v>
      </c>
      <c r="D386" s="28"/>
      <c r="E386" s="52">
        <v>5</v>
      </c>
      <c r="F386" s="29"/>
      <c r="G386" s="29"/>
      <c r="H386" s="29"/>
      <c r="I386" s="30">
        <f t="shared" ref="I386:I387" si="24">E386*AT386</f>
        <v>60</v>
      </c>
      <c r="J386" s="29"/>
      <c r="K386" s="5"/>
      <c r="L386" s="5"/>
      <c r="AT386">
        <v>12</v>
      </c>
      <c r="AU386" s="284"/>
      <c r="AV386" s="284"/>
      <c r="AW386" s="67"/>
      <c r="AX386" s="18"/>
    </row>
    <row r="387" spans="1:50" ht="15" x14ac:dyDescent="0.2">
      <c r="A387" s="24"/>
      <c r="B387" s="3"/>
      <c r="C387" s="29" t="s">
        <v>25</v>
      </c>
      <c r="D387" s="28"/>
      <c r="E387" s="52">
        <v>30</v>
      </c>
      <c r="F387" s="29"/>
      <c r="G387" s="29"/>
      <c r="H387" s="29"/>
      <c r="I387" s="30">
        <f t="shared" si="24"/>
        <v>1440</v>
      </c>
      <c r="J387" s="29"/>
      <c r="K387" s="5"/>
      <c r="L387" s="5"/>
      <c r="AT387">
        <v>48</v>
      </c>
      <c r="AU387" s="285"/>
      <c r="AV387" s="285"/>
      <c r="AW387" s="67"/>
      <c r="AX387" s="18"/>
    </row>
    <row r="388" spans="1:50" ht="15" x14ac:dyDescent="0.2">
      <c r="A388" s="24"/>
      <c r="B388" s="3"/>
      <c r="C388" s="29" t="s">
        <v>4</v>
      </c>
      <c r="D388" s="28"/>
      <c r="E388" s="52">
        <v>4</v>
      </c>
      <c r="F388" s="29">
        <v>0.03</v>
      </c>
      <c r="G388" s="29">
        <v>4.95</v>
      </c>
      <c r="H388" s="29">
        <v>0.05</v>
      </c>
      <c r="I388" s="30">
        <f>E388*AT388</f>
        <v>1200</v>
      </c>
      <c r="J388" s="29">
        <v>44.88</v>
      </c>
      <c r="K388" s="5"/>
      <c r="L388" s="5"/>
      <c r="AT388">
        <v>300</v>
      </c>
      <c r="AU388" s="285"/>
      <c r="AV388" s="285"/>
      <c r="AW388" s="67"/>
      <c r="AX388" s="18"/>
    </row>
    <row r="389" spans="1:50" ht="15" x14ac:dyDescent="0.2">
      <c r="A389" s="24"/>
      <c r="B389" s="3"/>
      <c r="C389" s="29" t="s">
        <v>12</v>
      </c>
      <c r="D389" s="28"/>
      <c r="E389" s="52">
        <v>10</v>
      </c>
      <c r="F389" s="29">
        <v>7.0000000000000007E-2</v>
      </c>
      <c r="G389" s="29">
        <v>0.45</v>
      </c>
      <c r="H389" s="29"/>
      <c r="I389" s="30">
        <f>E389*AT389</f>
        <v>210</v>
      </c>
      <c r="J389" s="29">
        <v>2.0499999999999998</v>
      </c>
      <c r="K389" s="5"/>
      <c r="L389" s="5"/>
      <c r="AT389">
        <v>21</v>
      </c>
      <c r="AU389" s="285"/>
      <c r="AV389" s="285"/>
      <c r="AW389" s="67"/>
      <c r="AX389" s="18"/>
    </row>
    <row r="390" spans="1:50" ht="15" x14ac:dyDescent="0.2">
      <c r="A390" s="24"/>
      <c r="B390" s="3"/>
      <c r="C390" s="29" t="s">
        <v>8</v>
      </c>
      <c r="D390" s="28"/>
      <c r="E390" s="52">
        <v>1</v>
      </c>
      <c r="F390" s="29"/>
      <c r="G390" s="29"/>
      <c r="H390" s="29"/>
      <c r="I390" s="30">
        <f>E390*AT390</f>
        <v>5.2</v>
      </c>
      <c r="J390" s="29"/>
      <c r="K390" s="5"/>
      <c r="L390" s="5"/>
      <c r="AT390">
        <v>5.2</v>
      </c>
      <c r="AU390" s="285"/>
      <c r="AV390" s="285"/>
      <c r="AW390" s="67"/>
      <c r="AX390" s="18"/>
    </row>
    <row r="391" spans="1:50" ht="15" x14ac:dyDescent="0.25">
      <c r="A391" s="24"/>
      <c r="B391" s="3"/>
      <c r="C391" s="29" t="s">
        <v>95</v>
      </c>
      <c r="D391" s="28"/>
      <c r="E391" s="52">
        <v>4</v>
      </c>
      <c r="F391" s="29"/>
      <c r="G391" s="29">
        <v>2.99</v>
      </c>
      <c r="H391" s="29"/>
      <c r="I391" s="30">
        <f>E391*AT391</f>
        <v>400</v>
      </c>
      <c r="J391" s="29">
        <v>26.97</v>
      </c>
      <c r="K391" s="5"/>
      <c r="L391" s="5"/>
      <c r="AT391">
        <v>100</v>
      </c>
      <c r="AU391" s="286"/>
      <c r="AV391" s="287"/>
      <c r="AW391" s="67"/>
      <c r="AX391" s="18"/>
    </row>
    <row r="392" spans="1:50" ht="15" x14ac:dyDescent="0.2">
      <c r="A392" s="24"/>
      <c r="B392" s="3"/>
      <c r="C392" s="27" t="s">
        <v>145</v>
      </c>
      <c r="D392" s="28">
        <v>200</v>
      </c>
      <c r="E392" s="51"/>
      <c r="F392" s="5"/>
      <c r="G392" s="5"/>
      <c r="H392" s="5"/>
      <c r="I392" s="30"/>
      <c r="J392" s="5"/>
      <c r="K392" s="5"/>
      <c r="L392" s="5"/>
      <c r="AU392" s="285"/>
      <c r="AV392" s="285"/>
      <c r="AW392" s="66"/>
      <c r="AX392" s="18"/>
    </row>
    <row r="393" spans="1:50" ht="15" x14ac:dyDescent="0.2">
      <c r="A393" s="24"/>
      <c r="B393" s="3"/>
      <c r="C393" s="243" t="s">
        <v>25</v>
      </c>
      <c r="D393" s="28"/>
      <c r="E393" s="51">
        <v>100</v>
      </c>
      <c r="F393" s="5">
        <v>2.8</v>
      </c>
      <c r="G393" s="5">
        <v>3.2</v>
      </c>
      <c r="H393" s="5">
        <v>4.7</v>
      </c>
      <c r="I393" s="30">
        <f>E393*AT393</f>
        <v>4800</v>
      </c>
      <c r="J393" s="5">
        <v>58</v>
      </c>
      <c r="K393" s="5"/>
      <c r="L393" s="5"/>
      <c r="AT393">
        <v>48</v>
      </c>
      <c r="AU393" s="285"/>
      <c r="AV393" s="285"/>
      <c r="AW393" s="66"/>
      <c r="AX393" s="18"/>
    </row>
    <row r="394" spans="1:50" ht="15" x14ac:dyDescent="0.2">
      <c r="A394" s="24"/>
      <c r="B394" s="3"/>
      <c r="C394" s="29" t="s">
        <v>3</v>
      </c>
      <c r="D394" s="28"/>
      <c r="E394" s="52">
        <v>10</v>
      </c>
      <c r="F394" s="29"/>
      <c r="G394" s="29">
        <v>9.98</v>
      </c>
      <c r="H394" s="29"/>
      <c r="I394" s="30">
        <f>E394*AT394</f>
        <v>460</v>
      </c>
      <c r="J394" s="29">
        <v>37.4</v>
      </c>
      <c r="K394" s="5"/>
      <c r="L394" s="5"/>
      <c r="AT394">
        <v>46</v>
      </c>
      <c r="AU394" s="285"/>
      <c r="AV394" s="285"/>
      <c r="AW394" s="67"/>
      <c r="AX394" s="18"/>
    </row>
    <row r="395" spans="1:50" ht="15" x14ac:dyDescent="0.2">
      <c r="A395" s="24"/>
      <c r="B395" s="3"/>
      <c r="C395" s="29" t="s">
        <v>21</v>
      </c>
      <c r="D395" s="28"/>
      <c r="E395" s="52">
        <v>0.2</v>
      </c>
      <c r="F395" s="29"/>
      <c r="G395" s="29"/>
      <c r="H395" s="29"/>
      <c r="I395" s="30">
        <f>E395*AT395</f>
        <v>100</v>
      </c>
      <c r="J395" s="29"/>
      <c r="K395" s="5"/>
      <c r="L395" s="5"/>
      <c r="AT395">
        <v>500</v>
      </c>
      <c r="AU395" s="6"/>
      <c r="AV395" s="4"/>
      <c r="AW395" s="67"/>
      <c r="AX395" s="18"/>
    </row>
    <row r="396" spans="1:50" ht="15.75" thickBot="1" x14ac:dyDescent="0.25">
      <c r="A396" s="24"/>
      <c r="B396" s="3"/>
      <c r="C396" s="28" t="s">
        <v>23</v>
      </c>
      <c r="D396" s="28">
        <v>40</v>
      </c>
      <c r="E396" s="51">
        <v>40</v>
      </c>
      <c r="F396" s="28">
        <v>2.8</v>
      </c>
      <c r="G396" s="28">
        <v>0.28000000000000003</v>
      </c>
      <c r="H396" s="28">
        <v>19.239999999999998</v>
      </c>
      <c r="I396" s="30">
        <f>E396*AT396</f>
        <v>1332</v>
      </c>
      <c r="J396" s="28">
        <v>99.96</v>
      </c>
      <c r="K396" s="5"/>
      <c r="L396" s="5"/>
      <c r="AT396">
        <v>33.299999999999997</v>
      </c>
      <c r="AU396" s="88"/>
      <c r="AV396" s="4"/>
      <c r="AW396" s="89"/>
      <c r="AX396" s="90"/>
    </row>
    <row r="397" spans="1:50" ht="15.75" thickBot="1" x14ac:dyDescent="0.25">
      <c r="A397" s="192"/>
      <c r="B397" s="107"/>
      <c r="C397" s="112" t="s">
        <v>276</v>
      </c>
      <c r="D397" s="112">
        <v>70</v>
      </c>
      <c r="E397" s="113">
        <v>70</v>
      </c>
      <c r="F397" s="140"/>
      <c r="G397" s="140"/>
      <c r="H397" s="140"/>
      <c r="I397" s="141">
        <f>E397*AT397</f>
        <v>4550</v>
      </c>
      <c r="J397" s="140"/>
      <c r="K397" s="109"/>
      <c r="L397" s="110"/>
      <c r="AT397">
        <v>65</v>
      </c>
      <c r="AU397" s="88"/>
      <c r="AV397" s="4"/>
      <c r="AW397" s="89"/>
      <c r="AX397" s="90"/>
    </row>
    <row r="398" spans="1:50" ht="18.75" customHeight="1" x14ac:dyDescent="0.2">
      <c r="A398" s="244"/>
      <c r="B398" s="245"/>
      <c r="C398" s="246" t="s">
        <v>0</v>
      </c>
      <c r="D398" s="247"/>
      <c r="E398" s="248"/>
      <c r="F398" s="247">
        <f>SUM(F345:F396)</f>
        <v>46.91899999999999</v>
      </c>
      <c r="G398" s="247">
        <f>SUM(G345:G396)</f>
        <v>192.48099999999997</v>
      </c>
      <c r="H398" s="247">
        <f>SUM(H345:H396)</f>
        <v>86.639999999999986</v>
      </c>
      <c r="I398" s="249">
        <f>SUM(I345:I397)</f>
        <v>80755.202000000005</v>
      </c>
      <c r="J398" s="250">
        <f>SUM(J345:J396)</f>
        <v>1385.8060000000003</v>
      </c>
      <c r="K398" s="251"/>
      <c r="L398" s="251"/>
      <c r="AU398" s="16"/>
      <c r="AV398" s="4"/>
      <c r="AW398" s="76"/>
      <c r="AX398" s="73"/>
    </row>
    <row r="399" spans="1:50" ht="29.25" customHeight="1" x14ac:dyDescent="0.2">
      <c r="A399" s="25" t="s">
        <v>118</v>
      </c>
      <c r="B399" s="3"/>
      <c r="C399" s="36" t="s">
        <v>84</v>
      </c>
      <c r="D399" s="28"/>
      <c r="E399" s="51"/>
      <c r="F399" s="5"/>
      <c r="G399" s="5"/>
      <c r="H399" s="5"/>
      <c r="I399" s="30"/>
      <c r="J399" s="14"/>
      <c r="K399" s="5"/>
      <c r="L399" s="5"/>
      <c r="AU399" s="4"/>
      <c r="AV399" s="4"/>
      <c r="AW399" s="81"/>
      <c r="AX399" s="18"/>
    </row>
    <row r="400" spans="1:50" ht="36" customHeight="1" x14ac:dyDescent="0.2">
      <c r="A400" s="24"/>
      <c r="B400" s="59"/>
      <c r="C400" s="34" t="s">
        <v>158</v>
      </c>
      <c r="D400" s="28">
        <v>200</v>
      </c>
      <c r="E400" s="51"/>
      <c r="F400" s="5"/>
      <c r="G400" s="5"/>
      <c r="H400" s="5"/>
      <c r="I400" s="30"/>
      <c r="J400" s="5"/>
      <c r="K400" s="5"/>
      <c r="L400" s="5"/>
      <c r="AU400" s="4"/>
      <c r="AV400" s="4"/>
      <c r="AW400" s="66"/>
      <c r="AX400" s="18"/>
    </row>
    <row r="401" spans="1:50" ht="15" x14ac:dyDescent="0.2">
      <c r="A401" s="24"/>
      <c r="B401" s="3"/>
      <c r="C401" s="29" t="s">
        <v>31</v>
      </c>
      <c r="D401" s="29">
        <v>1</v>
      </c>
      <c r="E401" s="52">
        <v>4</v>
      </c>
      <c r="F401" s="29">
        <v>2.5999999999999999E-2</v>
      </c>
      <c r="G401" s="29">
        <v>0.04</v>
      </c>
      <c r="H401" s="29">
        <v>3.12</v>
      </c>
      <c r="I401" s="30">
        <f t="shared" ref="I401:I406" si="25">E401*AT401</f>
        <v>1200</v>
      </c>
      <c r="J401" s="29">
        <v>28.36</v>
      </c>
      <c r="K401" s="5"/>
      <c r="L401" s="5"/>
      <c r="AT401">
        <v>300</v>
      </c>
      <c r="AU401" s="6"/>
      <c r="AV401" s="4"/>
      <c r="AW401" s="67"/>
      <c r="AX401" s="55"/>
    </row>
    <row r="402" spans="1:50" ht="15" x14ac:dyDescent="0.2">
      <c r="A402" s="24"/>
      <c r="B402" s="3"/>
      <c r="C402" s="29" t="s">
        <v>5</v>
      </c>
      <c r="D402" s="29"/>
      <c r="E402" s="52">
        <v>200</v>
      </c>
      <c r="F402" s="29">
        <v>5.6</v>
      </c>
      <c r="G402" s="29">
        <v>9.4</v>
      </c>
      <c r="H402" s="29">
        <v>6.4</v>
      </c>
      <c r="I402" s="30">
        <f t="shared" si="25"/>
        <v>9600</v>
      </c>
      <c r="J402" s="29">
        <v>116</v>
      </c>
      <c r="K402" s="5"/>
      <c r="L402" s="5"/>
      <c r="AT402">
        <v>48</v>
      </c>
      <c r="AU402" s="6"/>
      <c r="AV402" s="4"/>
      <c r="AW402" s="86"/>
      <c r="AX402" s="55"/>
    </row>
    <row r="403" spans="1:50" ht="15" x14ac:dyDescent="0.2">
      <c r="A403" s="24"/>
      <c r="B403" s="3"/>
      <c r="C403" s="29" t="s">
        <v>3</v>
      </c>
      <c r="D403" s="29"/>
      <c r="E403" s="52">
        <v>5</v>
      </c>
      <c r="F403" s="29"/>
      <c r="G403" s="29">
        <v>4.99</v>
      </c>
      <c r="H403" s="29"/>
      <c r="I403" s="30">
        <f t="shared" si="25"/>
        <v>230</v>
      </c>
      <c r="J403" s="29">
        <v>18.95</v>
      </c>
      <c r="K403" s="5"/>
      <c r="L403" s="5"/>
      <c r="AT403">
        <v>46</v>
      </c>
      <c r="AU403" s="6"/>
      <c r="AV403" s="4"/>
      <c r="AW403" s="67"/>
      <c r="AX403" s="55"/>
    </row>
    <row r="404" spans="1:50" ht="15" x14ac:dyDescent="0.2">
      <c r="A404" s="24"/>
      <c r="B404" s="3"/>
      <c r="C404" s="29" t="s">
        <v>156</v>
      </c>
      <c r="D404" s="28"/>
      <c r="E404" s="52">
        <v>15</v>
      </c>
      <c r="F404" s="29">
        <v>16.05</v>
      </c>
      <c r="G404" s="29">
        <v>10.26</v>
      </c>
      <c r="H404" s="29">
        <v>0.2</v>
      </c>
      <c r="I404" s="30">
        <f t="shared" si="25"/>
        <v>600</v>
      </c>
      <c r="J404" s="29">
        <v>50.25</v>
      </c>
      <c r="K404" s="5"/>
      <c r="L404" s="5"/>
      <c r="AT404">
        <v>40</v>
      </c>
      <c r="AU404" s="6"/>
      <c r="AV404" s="4"/>
      <c r="AW404" s="66"/>
      <c r="AX404" s="91"/>
    </row>
    <row r="405" spans="1:50" ht="15" x14ac:dyDescent="0.2">
      <c r="A405" s="24"/>
      <c r="B405" s="3"/>
      <c r="C405" s="32" t="s">
        <v>161</v>
      </c>
      <c r="D405" s="29" t="s">
        <v>159</v>
      </c>
      <c r="E405" s="52">
        <v>60</v>
      </c>
      <c r="F405" s="29">
        <v>4.62</v>
      </c>
      <c r="G405" s="29">
        <v>29.88</v>
      </c>
      <c r="H405" s="29">
        <v>1.8</v>
      </c>
      <c r="I405" s="30">
        <f t="shared" si="25"/>
        <v>1997.9999999999998</v>
      </c>
      <c r="J405" s="29">
        <v>157.19999999999999</v>
      </c>
      <c r="K405" s="5"/>
      <c r="L405" s="5"/>
      <c r="AT405">
        <v>33.299999999999997</v>
      </c>
      <c r="AU405" s="6"/>
      <c r="AV405" s="4"/>
      <c r="AW405" s="67"/>
      <c r="AX405" s="55"/>
    </row>
    <row r="406" spans="1:50" ht="15" x14ac:dyDescent="0.2">
      <c r="A406" s="24"/>
      <c r="B406" s="3"/>
      <c r="C406" s="32" t="s">
        <v>31</v>
      </c>
      <c r="D406" s="29"/>
      <c r="E406" s="52">
        <v>5</v>
      </c>
      <c r="F406" s="29">
        <v>3.5000000000000003E-2</v>
      </c>
      <c r="G406" s="29">
        <v>0.05</v>
      </c>
      <c r="H406" s="29">
        <v>3.9</v>
      </c>
      <c r="I406" s="30">
        <f t="shared" si="25"/>
        <v>1500</v>
      </c>
      <c r="J406" s="29">
        <v>35.450000000000003</v>
      </c>
      <c r="K406" s="5"/>
      <c r="L406" s="5"/>
      <c r="AT406">
        <v>300</v>
      </c>
      <c r="AU406" s="6"/>
      <c r="AV406" s="4"/>
      <c r="AW406" s="67"/>
      <c r="AX406" s="55"/>
    </row>
    <row r="407" spans="1:50" ht="33.75" x14ac:dyDescent="0.2">
      <c r="A407" s="17" t="s">
        <v>121</v>
      </c>
      <c r="B407" s="3"/>
      <c r="C407" s="29"/>
      <c r="D407" s="29"/>
      <c r="E407" s="52"/>
      <c r="F407" s="29"/>
      <c r="G407" s="29"/>
      <c r="H407" s="29"/>
      <c r="I407" s="30"/>
      <c r="J407" s="29"/>
      <c r="K407" s="5"/>
      <c r="L407" s="5"/>
      <c r="AU407" s="6"/>
      <c r="AV407" s="4"/>
      <c r="AW407" s="67"/>
      <c r="AX407" s="55"/>
    </row>
    <row r="408" spans="1:50" ht="15" x14ac:dyDescent="0.2">
      <c r="A408" s="17"/>
      <c r="B408" s="3"/>
      <c r="C408" s="27" t="s">
        <v>25</v>
      </c>
      <c r="D408" s="28">
        <v>100</v>
      </c>
      <c r="E408" s="51">
        <v>100</v>
      </c>
      <c r="F408" s="5">
        <v>0.4</v>
      </c>
      <c r="G408" s="5">
        <v>9.8000000000000007</v>
      </c>
      <c r="H408" s="5">
        <v>0.4</v>
      </c>
      <c r="I408" s="30">
        <f>E408*AT408</f>
        <v>6000</v>
      </c>
      <c r="J408" s="5">
        <v>45</v>
      </c>
      <c r="K408" s="5"/>
      <c r="L408" s="5"/>
      <c r="AT408">
        <v>60</v>
      </c>
      <c r="AU408" s="6"/>
      <c r="AV408" s="4"/>
      <c r="AW408" s="67"/>
      <c r="AX408" s="55"/>
    </row>
    <row r="409" spans="1:50" ht="15" x14ac:dyDescent="0.2">
      <c r="A409" s="17"/>
      <c r="B409" s="3"/>
      <c r="C409" s="29"/>
      <c r="D409" s="28"/>
      <c r="E409" s="52"/>
      <c r="F409" s="29"/>
      <c r="G409" s="29"/>
      <c r="H409" s="29"/>
      <c r="I409" s="30"/>
      <c r="J409" s="29"/>
      <c r="K409" s="5"/>
      <c r="L409" s="5"/>
      <c r="AU409" s="6"/>
      <c r="AV409" s="4"/>
      <c r="AW409" s="67"/>
      <c r="AX409" s="55"/>
    </row>
    <row r="410" spans="1:50" ht="15" x14ac:dyDescent="0.2">
      <c r="A410" s="25" t="s">
        <v>120</v>
      </c>
      <c r="B410" s="3"/>
      <c r="C410" s="14"/>
      <c r="D410" s="28"/>
      <c r="E410" s="51"/>
      <c r="F410" s="5"/>
      <c r="G410" s="5"/>
      <c r="H410" s="5"/>
      <c r="I410" s="30"/>
      <c r="J410" s="26"/>
      <c r="K410" s="5"/>
      <c r="L410" s="5"/>
      <c r="AU410" s="4"/>
      <c r="AV410" s="4"/>
      <c r="AW410" s="68"/>
      <c r="AX410" s="18"/>
    </row>
    <row r="411" spans="1:50" ht="15" x14ac:dyDescent="0.2">
      <c r="A411" s="24"/>
      <c r="B411" s="3"/>
      <c r="C411" s="27" t="s">
        <v>143</v>
      </c>
      <c r="D411" s="28">
        <v>200</v>
      </c>
      <c r="E411" s="51"/>
      <c r="F411" s="5"/>
      <c r="G411" s="5"/>
      <c r="H411" s="5"/>
      <c r="I411" s="30"/>
      <c r="J411" s="5"/>
      <c r="K411" s="5"/>
      <c r="L411" s="5"/>
      <c r="AU411" s="4"/>
      <c r="AV411" s="4"/>
      <c r="AW411" s="66"/>
      <c r="AX411" s="18"/>
    </row>
    <row r="412" spans="1:50" ht="15" x14ac:dyDescent="0.2">
      <c r="A412" s="24"/>
      <c r="B412" s="3"/>
      <c r="C412" s="27" t="s">
        <v>91</v>
      </c>
      <c r="D412" s="28">
        <v>50</v>
      </c>
      <c r="E412" s="54">
        <v>50</v>
      </c>
      <c r="F412" s="42">
        <v>3.85</v>
      </c>
      <c r="G412" s="42">
        <v>24.9</v>
      </c>
      <c r="H412" s="42">
        <v>1.5</v>
      </c>
      <c r="I412" s="30">
        <f t="shared" ref="I412:I420" si="26">E412*AT412</f>
        <v>1664.9999999999998</v>
      </c>
      <c r="J412" s="42">
        <v>131</v>
      </c>
      <c r="K412" s="5"/>
      <c r="L412" s="5"/>
      <c r="AT412">
        <v>33.299999999999997</v>
      </c>
      <c r="AU412" s="4"/>
      <c r="AV412" s="4"/>
      <c r="AW412" s="66"/>
      <c r="AX412" s="18"/>
    </row>
    <row r="413" spans="1:50" ht="15" x14ac:dyDescent="0.2">
      <c r="A413" s="24"/>
      <c r="B413" s="3"/>
      <c r="C413" s="29" t="s">
        <v>36</v>
      </c>
      <c r="D413" s="28"/>
      <c r="E413" s="52">
        <v>25</v>
      </c>
      <c r="F413" s="29">
        <v>5.75</v>
      </c>
      <c r="G413" s="29">
        <v>14.38</v>
      </c>
      <c r="H413" s="29">
        <v>0.4</v>
      </c>
      <c r="I413" s="30">
        <f t="shared" si="26"/>
        <v>950</v>
      </c>
      <c r="J413" s="29">
        <v>83.25</v>
      </c>
      <c r="K413" s="5"/>
      <c r="L413" s="5"/>
      <c r="AT413">
        <v>38</v>
      </c>
      <c r="AU413" s="6"/>
      <c r="AV413" s="4"/>
      <c r="AW413" s="67"/>
      <c r="AX413" s="18"/>
    </row>
    <row r="414" spans="1:50" ht="15" x14ac:dyDescent="0.2">
      <c r="A414" s="24"/>
      <c r="B414" s="3"/>
      <c r="C414" s="29" t="s">
        <v>20</v>
      </c>
      <c r="D414" s="28"/>
      <c r="E414" s="52">
        <v>90</v>
      </c>
      <c r="F414" s="29">
        <v>1.8</v>
      </c>
      <c r="G414" s="29">
        <v>15.57</v>
      </c>
      <c r="H414" s="29">
        <v>0.36</v>
      </c>
      <c r="I414" s="30">
        <f t="shared" si="26"/>
        <v>2070</v>
      </c>
      <c r="J414" s="29">
        <v>72</v>
      </c>
      <c r="K414" s="5"/>
      <c r="L414" s="5"/>
      <c r="N414" s="4"/>
      <c r="AT414">
        <v>23</v>
      </c>
      <c r="AU414" s="6"/>
      <c r="AV414" s="4"/>
      <c r="AW414" s="67"/>
      <c r="AX414" s="18"/>
    </row>
    <row r="415" spans="1:50" ht="15" x14ac:dyDescent="0.2">
      <c r="A415" s="24"/>
      <c r="B415" s="3"/>
      <c r="C415" s="29" t="s">
        <v>10</v>
      </c>
      <c r="D415" s="28"/>
      <c r="E415" s="52">
        <v>10</v>
      </c>
      <c r="F415" s="29">
        <v>0.14000000000000001</v>
      </c>
      <c r="G415" s="29">
        <v>0.91</v>
      </c>
      <c r="H415" s="29"/>
      <c r="I415" s="30">
        <f t="shared" si="26"/>
        <v>210</v>
      </c>
      <c r="J415" s="29">
        <v>4.0999999999999996</v>
      </c>
      <c r="K415" s="5"/>
      <c r="L415" s="5"/>
      <c r="AT415">
        <v>21</v>
      </c>
      <c r="AU415" s="6"/>
      <c r="AV415" s="4"/>
      <c r="AW415" s="67"/>
      <c r="AX415" s="18"/>
    </row>
    <row r="416" spans="1:50" ht="15" x14ac:dyDescent="0.2">
      <c r="A416" s="24"/>
      <c r="B416" s="3"/>
      <c r="C416" s="29" t="s">
        <v>18</v>
      </c>
      <c r="D416" s="28"/>
      <c r="E416" s="52">
        <v>10</v>
      </c>
      <c r="F416" s="29">
        <v>0.13</v>
      </c>
      <c r="G416" s="29">
        <v>0.84</v>
      </c>
      <c r="H416" s="29">
        <v>0.01</v>
      </c>
      <c r="I416" s="30">
        <f t="shared" si="26"/>
        <v>300</v>
      </c>
      <c r="J416" s="29">
        <v>3.4</v>
      </c>
      <c r="K416" s="5"/>
      <c r="L416" s="5"/>
      <c r="AT416">
        <v>30</v>
      </c>
      <c r="AU416" s="6"/>
      <c r="AV416" s="4"/>
      <c r="AW416" s="67"/>
      <c r="AX416" s="18"/>
    </row>
    <row r="417" spans="1:50" ht="15" x14ac:dyDescent="0.2">
      <c r="A417" s="24"/>
      <c r="B417" s="3"/>
      <c r="C417" s="29" t="s">
        <v>4</v>
      </c>
      <c r="D417" s="28"/>
      <c r="E417" s="52">
        <v>4</v>
      </c>
      <c r="F417" s="29">
        <v>2.5999999999999999E-2</v>
      </c>
      <c r="G417" s="29">
        <v>0.04</v>
      </c>
      <c r="H417" s="29">
        <v>3.12</v>
      </c>
      <c r="I417" s="30">
        <f t="shared" si="26"/>
        <v>1200</v>
      </c>
      <c r="J417" s="29">
        <v>28.36</v>
      </c>
      <c r="K417" s="5"/>
      <c r="L417" s="5"/>
      <c r="AT417">
        <v>300</v>
      </c>
      <c r="AU417" s="6"/>
      <c r="AV417" s="4"/>
      <c r="AW417" s="67"/>
      <c r="AX417" s="18"/>
    </row>
    <row r="418" spans="1:50" ht="15" x14ac:dyDescent="0.2">
      <c r="A418" s="24"/>
      <c r="B418" s="3"/>
      <c r="C418" s="29" t="s">
        <v>146</v>
      </c>
      <c r="D418" s="28"/>
      <c r="E418" s="52">
        <v>50</v>
      </c>
      <c r="F418" s="29">
        <v>6.7</v>
      </c>
      <c r="G418" s="29"/>
      <c r="H418" s="29">
        <v>5.76</v>
      </c>
      <c r="I418" s="30">
        <f t="shared" si="26"/>
        <v>13500</v>
      </c>
      <c r="J418" s="29">
        <v>78.48</v>
      </c>
      <c r="K418" s="5"/>
      <c r="L418" s="5"/>
      <c r="AT418">
        <v>270</v>
      </c>
      <c r="AU418" s="6"/>
      <c r="AV418" s="4"/>
      <c r="AW418" s="67"/>
      <c r="AX418" s="18"/>
    </row>
    <row r="419" spans="1:50" ht="15" x14ac:dyDescent="0.2">
      <c r="A419" s="24"/>
      <c r="B419" s="3"/>
      <c r="C419" s="29" t="s">
        <v>16</v>
      </c>
      <c r="D419" s="28"/>
      <c r="E419" s="52">
        <v>5</v>
      </c>
      <c r="F419" s="29"/>
      <c r="G419" s="29"/>
      <c r="H419" s="29"/>
      <c r="I419" s="30">
        <f t="shared" si="26"/>
        <v>60</v>
      </c>
      <c r="J419" s="29"/>
      <c r="K419" s="5"/>
      <c r="L419" s="5"/>
      <c r="AT419">
        <v>12</v>
      </c>
      <c r="AU419" s="6"/>
      <c r="AV419" s="4"/>
      <c r="AW419" s="67"/>
      <c r="AX419" s="18"/>
    </row>
    <row r="420" spans="1:50" ht="15" x14ac:dyDescent="0.2">
      <c r="A420" s="24"/>
      <c r="B420" s="3"/>
      <c r="C420" s="29" t="s">
        <v>92</v>
      </c>
      <c r="D420" s="28"/>
      <c r="E420" s="52">
        <v>4</v>
      </c>
      <c r="F420" s="29">
        <v>0.19</v>
      </c>
      <c r="G420" s="29">
        <v>0.76</v>
      </c>
      <c r="H420" s="29"/>
      <c r="I420" s="30">
        <f t="shared" si="26"/>
        <v>500</v>
      </c>
      <c r="J420" s="29">
        <v>3.96</v>
      </c>
      <c r="K420" s="5"/>
      <c r="L420" s="5"/>
      <c r="AT420">
        <v>125</v>
      </c>
      <c r="AU420" s="6"/>
      <c r="AV420" s="4"/>
      <c r="AW420" s="67"/>
      <c r="AX420" s="18"/>
    </row>
    <row r="421" spans="1:50" ht="15" x14ac:dyDescent="0.2">
      <c r="A421" s="24"/>
      <c r="B421" s="3"/>
      <c r="C421" s="27" t="s">
        <v>238</v>
      </c>
      <c r="D421" s="28">
        <v>50</v>
      </c>
      <c r="E421" s="51"/>
      <c r="F421" s="5"/>
      <c r="G421" s="5"/>
      <c r="H421" s="5"/>
      <c r="I421" s="30"/>
      <c r="J421" s="5"/>
      <c r="K421" s="5"/>
      <c r="L421" s="5"/>
      <c r="AU421" s="4"/>
      <c r="AV421" s="4"/>
      <c r="AW421" s="66"/>
      <c r="AX421" s="18"/>
    </row>
    <row r="422" spans="1:50" ht="15" x14ac:dyDescent="0.2">
      <c r="A422" s="24"/>
      <c r="B422" s="3"/>
      <c r="C422" s="29" t="s">
        <v>18</v>
      </c>
      <c r="D422" s="28"/>
      <c r="E422" s="52">
        <v>60</v>
      </c>
      <c r="F422" s="29">
        <v>0.65</v>
      </c>
      <c r="G422" s="29">
        <v>4.2</v>
      </c>
      <c r="H422" s="29">
        <v>0.05</v>
      </c>
      <c r="I422" s="30">
        <f>E422*AT422</f>
        <v>1800</v>
      </c>
      <c r="J422" s="29">
        <v>17</v>
      </c>
      <c r="K422" s="5"/>
      <c r="L422" s="5"/>
      <c r="AT422">
        <v>30</v>
      </c>
      <c r="AU422" s="6"/>
      <c r="AV422" s="4"/>
      <c r="AW422" s="67"/>
      <c r="AX422" s="18"/>
    </row>
    <row r="423" spans="1:50" ht="15" x14ac:dyDescent="0.2">
      <c r="A423" s="24"/>
      <c r="B423" s="3"/>
      <c r="C423" s="29" t="s">
        <v>10</v>
      </c>
      <c r="D423" s="28"/>
      <c r="E423" s="52">
        <v>5</v>
      </c>
      <c r="F423" s="29">
        <v>7.0000000000000007E-2</v>
      </c>
      <c r="G423" s="29">
        <v>0.45</v>
      </c>
      <c r="H423" s="29"/>
      <c r="I423" s="30">
        <f>E423*AT423</f>
        <v>105</v>
      </c>
      <c r="J423" s="29">
        <v>2.0499999999999998</v>
      </c>
      <c r="K423" s="5"/>
      <c r="L423" s="5"/>
      <c r="AT423">
        <v>21</v>
      </c>
      <c r="AU423" s="6"/>
      <c r="AV423" s="4"/>
      <c r="AW423" s="67"/>
      <c r="AX423" s="18"/>
    </row>
    <row r="424" spans="1:50" ht="15" x14ac:dyDescent="0.2">
      <c r="A424" s="24"/>
      <c r="B424" s="3"/>
      <c r="C424" s="29" t="s">
        <v>9</v>
      </c>
      <c r="D424" s="28"/>
      <c r="E424" s="52">
        <v>3</v>
      </c>
      <c r="F424" s="29"/>
      <c r="G424" s="29"/>
      <c r="H424" s="29">
        <v>2.99</v>
      </c>
      <c r="I424" s="30">
        <f>E424*AT424</f>
        <v>300</v>
      </c>
      <c r="J424" s="29">
        <v>26.97</v>
      </c>
      <c r="K424" s="5"/>
      <c r="L424" s="5"/>
      <c r="AT424">
        <v>100</v>
      </c>
      <c r="AU424" s="6"/>
      <c r="AV424" s="4"/>
      <c r="AW424" s="67"/>
      <c r="AX424" s="18"/>
    </row>
    <row r="425" spans="1:50" ht="15.75" x14ac:dyDescent="0.2">
      <c r="A425" s="24"/>
      <c r="B425" s="3"/>
      <c r="C425" s="60" t="s">
        <v>189</v>
      </c>
      <c r="D425" s="28" t="s">
        <v>194</v>
      </c>
      <c r="E425" s="52"/>
      <c r="F425" s="29"/>
      <c r="G425" s="29"/>
      <c r="H425" s="29"/>
      <c r="I425" s="30"/>
      <c r="J425" s="29"/>
      <c r="K425" s="5"/>
      <c r="L425" s="5"/>
      <c r="AU425" s="4"/>
      <c r="AV425" s="4"/>
      <c r="AW425" s="92"/>
      <c r="AX425" s="18"/>
    </row>
    <row r="426" spans="1:50" ht="15" x14ac:dyDescent="0.2">
      <c r="A426" s="24"/>
      <c r="B426" s="3"/>
      <c r="C426" s="29" t="s">
        <v>146</v>
      </c>
      <c r="D426" s="28"/>
      <c r="E426" s="52">
        <v>50</v>
      </c>
      <c r="F426" s="29">
        <v>6.7</v>
      </c>
      <c r="G426" s="29"/>
      <c r="H426" s="29">
        <v>5.76</v>
      </c>
      <c r="I426" s="30">
        <f t="shared" ref="I426:I432" si="27">E426*AT426</f>
        <v>13500</v>
      </c>
      <c r="J426" s="29">
        <v>78.48</v>
      </c>
      <c r="K426" s="5"/>
      <c r="L426" s="5"/>
      <c r="AT426">
        <v>270</v>
      </c>
      <c r="AU426" s="6"/>
      <c r="AV426" s="4"/>
      <c r="AW426" s="93"/>
      <c r="AX426" s="18"/>
    </row>
    <row r="427" spans="1:50" ht="15" x14ac:dyDescent="0.2">
      <c r="A427" s="24"/>
      <c r="B427" s="3"/>
      <c r="C427" s="29" t="s">
        <v>187</v>
      </c>
      <c r="D427" s="28"/>
      <c r="E427" s="52">
        <v>30</v>
      </c>
      <c r="F427" s="29">
        <v>2.85</v>
      </c>
      <c r="G427" s="29">
        <v>21.66</v>
      </c>
      <c r="H427" s="29">
        <v>0.56999999999999995</v>
      </c>
      <c r="I427" s="30">
        <f t="shared" si="27"/>
        <v>1050</v>
      </c>
      <c r="J427" s="29">
        <v>97.8</v>
      </c>
      <c r="K427" s="5"/>
      <c r="L427" s="5"/>
      <c r="AT427">
        <v>35</v>
      </c>
      <c r="AU427" s="6"/>
      <c r="AV427" s="4"/>
      <c r="AW427" s="93"/>
      <c r="AX427" s="18"/>
    </row>
    <row r="428" spans="1:50" ht="15" x14ac:dyDescent="0.2">
      <c r="A428" s="24"/>
      <c r="B428" s="3"/>
      <c r="C428" s="29" t="s">
        <v>13</v>
      </c>
      <c r="D428" s="28"/>
      <c r="E428" s="52">
        <v>15</v>
      </c>
      <c r="F428" s="29">
        <v>0.16</v>
      </c>
      <c r="G428" s="29">
        <v>1</v>
      </c>
      <c r="H428" s="29">
        <v>1.2E-2</v>
      </c>
      <c r="I428" s="30">
        <f t="shared" si="27"/>
        <v>450</v>
      </c>
      <c r="J428" s="29">
        <v>4.08</v>
      </c>
      <c r="K428" s="5"/>
      <c r="L428" s="5"/>
      <c r="AT428">
        <v>30</v>
      </c>
      <c r="AU428" s="6"/>
      <c r="AV428" s="4"/>
      <c r="AW428" s="93"/>
      <c r="AX428" s="18"/>
    </row>
    <row r="429" spans="1:50" ht="15" x14ac:dyDescent="0.2">
      <c r="A429" s="24"/>
      <c r="B429" s="3"/>
      <c r="C429" s="29" t="s">
        <v>10</v>
      </c>
      <c r="D429" s="28"/>
      <c r="E429" s="52">
        <v>15</v>
      </c>
      <c r="F429" s="29">
        <v>0.17</v>
      </c>
      <c r="G429" s="29">
        <v>1.0900000000000001</v>
      </c>
      <c r="H429" s="29"/>
      <c r="I429" s="30">
        <f t="shared" si="27"/>
        <v>315</v>
      </c>
      <c r="J429" s="29">
        <v>4.92</v>
      </c>
      <c r="K429" s="5"/>
      <c r="L429" s="5"/>
      <c r="AT429">
        <v>21</v>
      </c>
      <c r="AU429" s="6"/>
      <c r="AV429" s="4"/>
      <c r="AW429" s="93"/>
      <c r="AX429" s="18"/>
    </row>
    <row r="430" spans="1:50" ht="15" x14ac:dyDescent="0.2">
      <c r="A430" s="24"/>
      <c r="B430" s="3"/>
      <c r="C430" s="43" t="s">
        <v>11</v>
      </c>
      <c r="D430" s="28"/>
      <c r="E430" s="52">
        <v>3</v>
      </c>
      <c r="F430" s="29"/>
      <c r="G430" s="29"/>
      <c r="H430" s="29">
        <v>1.2</v>
      </c>
      <c r="I430" s="30">
        <f t="shared" si="27"/>
        <v>300</v>
      </c>
      <c r="J430" s="29">
        <v>17.98</v>
      </c>
      <c r="K430" s="5"/>
      <c r="L430" s="5"/>
      <c r="AT430">
        <v>100</v>
      </c>
      <c r="AU430" s="6"/>
      <c r="AV430" s="4"/>
      <c r="AW430" s="93"/>
      <c r="AX430" s="18"/>
    </row>
    <row r="431" spans="1:50" ht="15" x14ac:dyDescent="0.2">
      <c r="A431" s="24"/>
      <c r="B431" s="3"/>
      <c r="C431" s="43" t="s">
        <v>44</v>
      </c>
      <c r="D431" s="28"/>
      <c r="E431" s="52">
        <v>4</v>
      </c>
      <c r="F431" s="29">
        <v>0.19</v>
      </c>
      <c r="G431" s="29"/>
      <c r="H431" s="29">
        <v>0.76</v>
      </c>
      <c r="I431" s="30">
        <f t="shared" si="27"/>
        <v>500</v>
      </c>
      <c r="J431" s="29">
        <v>3.96</v>
      </c>
      <c r="K431" s="5"/>
      <c r="L431" s="5"/>
      <c r="AT431">
        <v>125</v>
      </c>
      <c r="AU431" s="6"/>
      <c r="AV431" s="4"/>
      <c r="AW431" s="93"/>
      <c r="AX431" s="18"/>
    </row>
    <row r="432" spans="1:50" ht="15" x14ac:dyDescent="0.2">
      <c r="A432" s="24"/>
      <c r="B432" s="3"/>
      <c r="C432" s="43" t="s">
        <v>4</v>
      </c>
      <c r="D432" s="28"/>
      <c r="E432" s="52">
        <v>5</v>
      </c>
      <c r="F432" s="29">
        <v>4.9000000000000002E-2</v>
      </c>
      <c r="G432" s="29">
        <v>7.0000000000000007E-2</v>
      </c>
      <c r="H432" s="29">
        <v>5.46</v>
      </c>
      <c r="I432" s="30">
        <f t="shared" si="27"/>
        <v>1500</v>
      </c>
      <c r="J432" s="29">
        <v>49.63</v>
      </c>
      <c r="K432" s="5"/>
      <c r="L432" s="5"/>
      <c r="AT432">
        <v>300</v>
      </c>
      <c r="AU432" s="6"/>
      <c r="AV432" s="4"/>
      <c r="AW432" s="93"/>
      <c r="AX432" s="18"/>
    </row>
    <row r="433" spans="1:50" ht="15" x14ac:dyDescent="0.2">
      <c r="A433" s="24"/>
      <c r="B433" s="3"/>
      <c r="C433" s="27" t="s">
        <v>97</v>
      </c>
      <c r="D433" s="28">
        <v>200</v>
      </c>
      <c r="E433" s="51"/>
      <c r="F433" s="5"/>
      <c r="G433" s="5"/>
      <c r="H433" s="5"/>
      <c r="I433" s="30"/>
      <c r="J433" s="5"/>
      <c r="K433" s="5"/>
      <c r="L433" s="5"/>
      <c r="O433" s="4"/>
      <c r="R433" s="4"/>
      <c r="AU433" s="4"/>
      <c r="AV433" s="4"/>
      <c r="AW433" s="66"/>
      <c r="AX433" s="18"/>
    </row>
    <row r="434" spans="1:50" ht="15" x14ac:dyDescent="0.2">
      <c r="A434" s="24"/>
      <c r="B434" s="3"/>
      <c r="C434" s="29" t="s">
        <v>6</v>
      </c>
      <c r="D434" s="28"/>
      <c r="E434" s="52">
        <v>7</v>
      </c>
      <c r="F434" s="29"/>
      <c r="G434" s="29">
        <v>3</v>
      </c>
      <c r="H434" s="29"/>
      <c r="I434" s="30">
        <f>E434*AT434</f>
        <v>1400</v>
      </c>
      <c r="J434" s="29">
        <v>13.02</v>
      </c>
      <c r="K434" s="5"/>
      <c r="L434" s="5"/>
      <c r="R434" s="4"/>
      <c r="AT434">
        <v>200</v>
      </c>
      <c r="AU434" s="6"/>
      <c r="AV434" s="4"/>
      <c r="AW434" s="67"/>
      <c r="AX434" s="18"/>
    </row>
    <row r="435" spans="1:50" ht="15" x14ac:dyDescent="0.2">
      <c r="A435" s="24"/>
      <c r="B435" s="3"/>
      <c r="C435" s="29" t="s">
        <v>3</v>
      </c>
      <c r="D435" s="28"/>
      <c r="E435" s="52">
        <v>15</v>
      </c>
      <c r="F435" s="29"/>
      <c r="G435" s="29">
        <v>14.97</v>
      </c>
      <c r="H435" s="29"/>
      <c r="I435" s="30">
        <f>E435*AT435</f>
        <v>690</v>
      </c>
      <c r="J435" s="29">
        <v>56.085000000000001</v>
      </c>
      <c r="K435" s="5"/>
      <c r="L435" s="5"/>
      <c r="AT435">
        <v>46</v>
      </c>
      <c r="AU435" s="6"/>
      <c r="AV435" s="4"/>
      <c r="AW435" s="67"/>
      <c r="AX435" s="18"/>
    </row>
    <row r="436" spans="1:50" ht="49.5" customHeight="1" x14ac:dyDescent="0.2">
      <c r="A436" s="17" t="s">
        <v>127</v>
      </c>
      <c r="B436" s="3"/>
      <c r="C436" s="14"/>
      <c r="D436" s="28"/>
      <c r="E436" s="51"/>
      <c r="F436" s="5"/>
      <c r="G436" s="5"/>
      <c r="H436" s="5"/>
      <c r="I436" s="30"/>
      <c r="J436" s="26"/>
      <c r="K436" s="5"/>
      <c r="L436" s="5"/>
      <c r="AU436" s="4"/>
      <c r="AV436" s="4"/>
      <c r="AW436" s="68"/>
      <c r="AX436" s="18"/>
    </row>
    <row r="437" spans="1:50" ht="18" customHeight="1" x14ac:dyDescent="0.2">
      <c r="A437" s="17"/>
      <c r="B437" s="3"/>
      <c r="C437" s="14" t="s">
        <v>32</v>
      </c>
      <c r="D437" s="28">
        <v>30</v>
      </c>
      <c r="E437" s="51">
        <v>30</v>
      </c>
      <c r="F437" s="5"/>
      <c r="G437" s="5"/>
      <c r="H437" s="5"/>
      <c r="I437" s="30">
        <f t="shared" ref="I437:I444" si="28">E437*AT437</f>
        <v>998.99999999999989</v>
      </c>
      <c r="J437" s="26"/>
      <c r="K437" s="5"/>
      <c r="L437" s="5"/>
      <c r="AT437">
        <v>33.299999999999997</v>
      </c>
      <c r="AU437" s="4"/>
      <c r="AV437" s="4"/>
      <c r="AW437" s="68"/>
      <c r="AX437" s="18"/>
    </row>
    <row r="438" spans="1:50" ht="15" x14ac:dyDescent="0.2">
      <c r="A438" s="24"/>
      <c r="B438" s="3"/>
      <c r="C438" s="27" t="s">
        <v>134</v>
      </c>
      <c r="D438" s="28" t="s">
        <v>144</v>
      </c>
      <c r="E438" s="51"/>
      <c r="F438" s="5"/>
      <c r="G438" s="5"/>
      <c r="H438" s="5"/>
      <c r="I438" s="30"/>
      <c r="J438" s="5"/>
      <c r="K438" s="5"/>
      <c r="L438" s="5"/>
      <c r="AU438" s="4"/>
      <c r="AV438" s="4"/>
      <c r="AW438" s="66"/>
      <c r="AX438" s="18"/>
    </row>
    <row r="439" spans="1:50" ht="15" x14ac:dyDescent="0.2">
      <c r="A439" s="24"/>
      <c r="B439" s="3"/>
      <c r="C439" s="29" t="s">
        <v>35</v>
      </c>
      <c r="D439" s="28"/>
      <c r="E439" s="52">
        <v>120</v>
      </c>
      <c r="F439" s="29">
        <v>15.03</v>
      </c>
      <c r="G439" s="29">
        <v>1.17</v>
      </c>
      <c r="H439" s="29">
        <v>8.1</v>
      </c>
      <c r="I439" s="30">
        <f t="shared" si="28"/>
        <v>26400</v>
      </c>
      <c r="J439" s="29">
        <v>140.4</v>
      </c>
      <c r="K439" s="5"/>
      <c r="L439" s="5"/>
      <c r="AT439">
        <v>220</v>
      </c>
      <c r="AU439" s="6"/>
      <c r="AV439" s="4"/>
      <c r="AW439" s="67"/>
      <c r="AX439" s="18"/>
    </row>
    <row r="440" spans="1:50" ht="15" x14ac:dyDescent="0.2">
      <c r="A440" s="24"/>
      <c r="B440" s="3"/>
      <c r="C440" s="29" t="s">
        <v>27</v>
      </c>
      <c r="D440" s="28"/>
      <c r="E440" s="52">
        <v>0.25</v>
      </c>
      <c r="F440" s="29">
        <v>1.4</v>
      </c>
      <c r="G440" s="29">
        <v>7.6999999999999999E-2</v>
      </c>
      <c r="H440" s="29">
        <v>1.27</v>
      </c>
      <c r="I440" s="30">
        <f t="shared" si="28"/>
        <v>1.5</v>
      </c>
      <c r="J440" s="29">
        <v>17.27</v>
      </c>
      <c r="K440" s="5"/>
      <c r="L440" s="5"/>
      <c r="AT440">
        <v>6</v>
      </c>
      <c r="AU440" s="6"/>
      <c r="AV440" s="4"/>
      <c r="AW440" s="67"/>
      <c r="AX440" s="18"/>
    </row>
    <row r="441" spans="1:50" ht="15" x14ac:dyDescent="0.2">
      <c r="A441" s="24"/>
      <c r="B441" s="3"/>
      <c r="C441" s="29" t="s">
        <v>9</v>
      </c>
      <c r="D441" s="28"/>
      <c r="E441" s="52">
        <v>3</v>
      </c>
      <c r="F441" s="29"/>
      <c r="G441" s="29">
        <v>2.99</v>
      </c>
      <c r="H441" s="29"/>
      <c r="I441" s="30">
        <f t="shared" si="28"/>
        <v>300</v>
      </c>
      <c r="J441" s="29">
        <v>26.97</v>
      </c>
      <c r="K441" s="5"/>
      <c r="L441" s="5"/>
      <c r="AT441">
        <v>100</v>
      </c>
      <c r="AU441" s="6"/>
      <c r="AV441" s="4"/>
      <c r="AW441" s="67"/>
      <c r="AX441" s="18"/>
    </row>
    <row r="442" spans="1:50" ht="15" x14ac:dyDescent="0.2">
      <c r="A442" s="24"/>
      <c r="B442" s="3"/>
      <c r="C442" s="29" t="s">
        <v>37</v>
      </c>
      <c r="D442" s="28"/>
      <c r="E442" s="52">
        <v>5</v>
      </c>
      <c r="F442" s="29"/>
      <c r="G442" s="29">
        <v>4.99</v>
      </c>
      <c r="H442" s="29"/>
      <c r="I442" s="30">
        <f t="shared" si="28"/>
        <v>230</v>
      </c>
      <c r="J442" s="29">
        <v>18.95</v>
      </c>
      <c r="K442" s="5"/>
      <c r="L442" s="5"/>
      <c r="AT442">
        <v>46</v>
      </c>
      <c r="AU442" s="6"/>
      <c r="AV442" s="4"/>
      <c r="AW442" s="67"/>
      <c r="AX442" s="18"/>
    </row>
    <row r="443" spans="1:50" ht="15" x14ac:dyDescent="0.2">
      <c r="A443" s="24"/>
      <c r="B443" s="3"/>
      <c r="C443" s="29" t="s">
        <v>65</v>
      </c>
      <c r="D443" s="28"/>
      <c r="E443" s="52">
        <v>15</v>
      </c>
      <c r="F443" s="29">
        <v>0.28000000000000003</v>
      </c>
      <c r="G443" s="29">
        <v>0.32</v>
      </c>
      <c r="H443" s="29">
        <v>2</v>
      </c>
      <c r="I443" s="30">
        <f t="shared" si="28"/>
        <v>2550</v>
      </c>
      <c r="J443" s="29">
        <v>20.6</v>
      </c>
      <c r="K443" s="5"/>
      <c r="L443" s="5"/>
      <c r="AT443">
        <v>170</v>
      </c>
      <c r="AU443" s="6"/>
      <c r="AV443" s="4"/>
      <c r="AW443" s="67"/>
      <c r="AX443" s="18"/>
    </row>
    <row r="444" spans="1:50" ht="15" x14ac:dyDescent="0.2">
      <c r="A444" s="24"/>
      <c r="B444" s="3"/>
      <c r="C444" s="29" t="s">
        <v>101</v>
      </c>
      <c r="D444" s="28"/>
      <c r="E444" s="52">
        <v>15</v>
      </c>
      <c r="F444" s="29">
        <v>2.65</v>
      </c>
      <c r="G444" s="29">
        <v>16.93</v>
      </c>
      <c r="H444" s="29">
        <v>0.33</v>
      </c>
      <c r="I444" s="30">
        <f t="shared" si="28"/>
        <v>495</v>
      </c>
      <c r="J444" s="29">
        <v>82.75</v>
      </c>
      <c r="K444" s="5"/>
      <c r="L444" s="5"/>
      <c r="AT444">
        <v>33</v>
      </c>
      <c r="AU444" s="6"/>
      <c r="AV444" s="4"/>
      <c r="AW444" s="67"/>
      <c r="AX444" s="18"/>
    </row>
    <row r="445" spans="1:50" ht="15" x14ac:dyDescent="0.2">
      <c r="A445" s="24"/>
      <c r="B445" s="3"/>
      <c r="C445" s="27" t="s">
        <v>145</v>
      </c>
      <c r="D445" s="28">
        <v>200</v>
      </c>
      <c r="E445" s="51"/>
      <c r="F445" s="5"/>
      <c r="G445" s="5"/>
      <c r="H445" s="5"/>
      <c r="I445" s="30"/>
      <c r="J445" s="5"/>
      <c r="K445" s="5"/>
      <c r="L445" s="5"/>
      <c r="AU445" s="4"/>
      <c r="AV445" s="4"/>
      <c r="AW445" s="66"/>
      <c r="AX445" s="18"/>
    </row>
    <row r="446" spans="1:50" ht="15" x14ac:dyDescent="0.2">
      <c r="A446" s="24"/>
      <c r="B446" s="3"/>
      <c r="C446" s="29" t="s">
        <v>21</v>
      </c>
      <c r="D446" s="28"/>
      <c r="E446" s="52">
        <v>0.3</v>
      </c>
      <c r="F446" s="29"/>
      <c r="G446" s="29"/>
      <c r="H446" s="29"/>
      <c r="I446" s="30">
        <f>E446*AT446</f>
        <v>150</v>
      </c>
      <c r="J446" s="29"/>
      <c r="K446" s="5"/>
      <c r="L446" s="5"/>
      <c r="AT446">
        <v>500</v>
      </c>
      <c r="AU446" s="6"/>
      <c r="AV446" s="4"/>
      <c r="AW446" s="67"/>
      <c r="AX446" s="18"/>
    </row>
    <row r="447" spans="1:50" ht="15" x14ac:dyDescent="0.2">
      <c r="A447" s="24"/>
      <c r="B447" s="3"/>
      <c r="C447" s="29" t="s">
        <v>25</v>
      </c>
      <c r="D447" s="28"/>
      <c r="E447" s="52">
        <v>100</v>
      </c>
      <c r="F447" s="29">
        <v>2.8</v>
      </c>
      <c r="G447" s="29">
        <v>4.7</v>
      </c>
      <c r="H447" s="29">
        <v>3.2</v>
      </c>
      <c r="I447" s="30">
        <f>E447*AT447</f>
        <v>4800</v>
      </c>
      <c r="J447" s="29">
        <v>58</v>
      </c>
      <c r="K447" s="5"/>
      <c r="L447" s="5"/>
      <c r="AT447">
        <v>48</v>
      </c>
      <c r="AU447" s="6"/>
      <c r="AV447" s="4"/>
      <c r="AW447" s="67"/>
      <c r="AX447" s="18"/>
    </row>
    <row r="448" spans="1:50" ht="15.75" thickBot="1" x14ac:dyDescent="0.25">
      <c r="A448" s="100"/>
      <c r="B448" s="101"/>
      <c r="C448" s="222" t="s">
        <v>3</v>
      </c>
      <c r="D448" s="225"/>
      <c r="E448" s="221">
        <v>10</v>
      </c>
      <c r="F448" s="222"/>
      <c r="G448" s="222">
        <v>9.98</v>
      </c>
      <c r="H448" s="222"/>
      <c r="I448" s="219">
        <f>E448*AT448</f>
        <v>460</v>
      </c>
      <c r="J448" s="222">
        <v>37.9</v>
      </c>
      <c r="K448" s="217"/>
      <c r="L448" s="217"/>
      <c r="AT448">
        <v>46</v>
      </c>
      <c r="AU448" s="6"/>
      <c r="AV448" s="4"/>
      <c r="AW448" s="67"/>
      <c r="AX448" s="18"/>
    </row>
    <row r="449" spans="1:50" ht="15.75" thickBot="1" x14ac:dyDescent="0.25">
      <c r="A449" s="192"/>
      <c r="B449" s="107"/>
      <c r="C449" s="112" t="s">
        <v>276</v>
      </c>
      <c r="D449" s="112">
        <v>70</v>
      </c>
      <c r="E449" s="113">
        <v>70</v>
      </c>
      <c r="F449" s="140"/>
      <c r="G449" s="140"/>
      <c r="H449" s="140"/>
      <c r="I449" s="141">
        <f>E449*AT449</f>
        <v>4550</v>
      </c>
      <c r="J449" s="140"/>
      <c r="K449" s="109"/>
      <c r="L449" s="110"/>
      <c r="AT449">
        <v>65</v>
      </c>
      <c r="AU449" s="6"/>
      <c r="AV449" s="4"/>
      <c r="AW449" s="67"/>
      <c r="AX449" s="18"/>
    </row>
    <row r="450" spans="1:50" ht="18.600000000000001" customHeight="1" thickBot="1" x14ac:dyDescent="0.25">
      <c r="A450" s="155"/>
      <c r="B450" s="156"/>
      <c r="C450" s="157" t="s">
        <v>0</v>
      </c>
      <c r="D450" s="160"/>
      <c r="E450" s="159"/>
      <c r="F450" s="160">
        <f>SUM(F412:F448)</f>
        <v>51.585000000000001</v>
      </c>
      <c r="G450" s="160">
        <f>SUM(G412:G448)</f>
        <v>144.99699999999996</v>
      </c>
      <c r="H450" s="160">
        <f>SUM(H412:H448)</f>
        <v>42.852000000000004</v>
      </c>
      <c r="I450" s="162">
        <f>SUM(I412:I448)</f>
        <v>78750.5</v>
      </c>
      <c r="J450" s="158">
        <f>SUM(J412:J448)</f>
        <v>1179.3650000000002</v>
      </c>
      <c r="K450" s="163"/>
      <c r="L450" s="164"/>
      <c r="AU450" s="16"/>
      <c r="AV450" s="4"/>
      <c r="AW450" s="62"/>
      <c r="AX450" s="73"/>
    </row>
    <row r="451" spans="1:50" ht="27" customHeight="1" thickBot="1" x14ac:dyDescent="0.25">
      <c r="A451" s="142" t="s">
        <v>118</v>
      </c>
      <c r="B451" s="107"/>
      <c r="C451" s="108" t="s">
        <v>86</v>
      </c>
      <c r="D451" s="139"/>
      <c r="E451" s="113"/>
      <c r="F451" s="109"/>
      <c r="G451" s="109"/>
      <c r="H451" s="109"/>
      <c r="I451" s="141"/>
      <c r="J451" s="114"/>
      <c r="K451" s="109"/>
      <c r="L451" s="110"/>
      <c r="AU451" s="4"/>
      <c r="AV451" s="4"/>
      <c r="AW451" s="81"/>
      <c r="AX451" s="18"/>
    </row>
    <row r="452" spans="1:50" ht="15" x14ac:dyDescent="0.2">
      <c r="A452" s="132"/>
      <c r="B452" s="1"/>
      <c r="C452" s="223" t="s">
        <v>162</v>
      </c>
      <c r="D452" s="226">
        <v>200</v>
      </c>
      <c r="E452" s="63"/>
      <c r="F452" s="218"/>
      <c r="G452" s="218"/>
      <c r="H452" s="218"/>
      <c r="I452" s="220"/>
      <c r="J452" s="218"/>
      <c r="K452" s="218"/>
      <c r="L452" s="218"/>
      <c r="AU452" s="4"/>
      <c r="AV452" s="4"/>
      <c r="AW452" s="66"/>
      <c r="AX452" s="18"/>
    </row>
    <row r="453" spans="1:50" ht="15" x14ac:dyDescent="0.2">
      <c r="A453" s="24"/>
      <c r="B453" s="3"/>
      <c r="C453" s="29" t="s">
        <v>152</v>
      </c>
      <c r="D453" s="28"/>
      <c r="E453" s="52">
        <v>30</v>
      </c>
      <c r="F453" s="29">
        <v>3.78</v>
      </c>
      <c r="G453" s="29">
        <v>18.63</v>
      </c>
      <c r="H453" s="29">
        <v>0.99</v>
      </c>
      <c r="I453" s="30">
        <f>E453*AT453</f>
        <v>2310</v>
      </c>
      <c r="J453" s="29">
        <v>100.5</v>
      </c>
      <c r="K453" s="5"/>
      <c r="L453" s="5"/>
      <c r="V453" s="4"/>
      <c r="W453" s="4"/>
      <c r="AT453">
        <v>77</v>
      </c>
      <c r="AU453" s="6"/>
      <c r="AV453" s="4"/>
      <c r="AW453" s="67"/>
      <c r="AX453" s="18"/>
    </row>
    <row r="454" spans="1:50" ht="15" x14ac:dyDescent="0.2">
      <c r="A454" s="24"/>
      <c r="B454" s="3"/>
      <c r="C454" s="29" t="s">
        <v>4</v>
      </c>
      <c r="D454" s="28"/>
      <c r="E454" s="52">
        <v>4</v>
      </c>
      <c r="F454" s="29">
        <v>2.5999999999999999E-2</v>
      </c>
      <c r="G454" s="29">
        <v>0.04</v>
      </c>
      <c r="H454" s="29">
        <v>3.12</v>
      </c>
      <c r="I454" s="30">
        <f>E454*AT454</f>
        <v>1200</v>
      </c>
      <c r="J454" s="29">
        <v>28.36</v>
      </c>
      <c r="K454" s="5"/>
      <c r="L454" s="5"/>
      <c r="AT454">
        <v>300</v>
      </c>
      <c r="AU454" s="6"/>
      <c r="AV454" s="4"/>
      <c r="AW454" s="67"/>
      <c r="AX454" s="18"/>
    </row>
    <row r="455" spans="1:50" ht="15" x14ac:dyDescent="0.2">
      <c r="A455" s="24"/>
      <c r="B455" s="3"/>
      <c r="C455" s="29" t="s">
        <v>5</v>
      </c>
      <c r="D455" s="28"/>
      <c r="E455" s="52">
        <v>200</v>
      </c>
      <c r="F455" s="29">
        <v>5.6</v>
      </c>
      <c r="G455" s="29">
        <v>9.4</v>
      </c>
      <c r="H455" s="29">
        <v>6.4</v>
      </c>
      <c r="I455" s="30">
        <f>E455*AT455</f>
        <v>9600</v>
      </c>
      <c r="J455" s="29">
        <v>116</v>
      </c>
      <c r="K455" s="5"/>
      <c r="L455" s="5"/>
      <c r="AT455">
        <v>48</v>
      </c>
      <c r="AU455" s="6"/>
      <c r="AV455" s="4"/>
      <c r="AW455" s="67"/>
      <c r="AX455" s="18"/>
    </row>
    <row r="456" spans="1:50" ht="15" x14ac:dyDescent="0.2">
      <c r="A456" s="24"/>
      <c r="B456" s="3"/>
      <c r="C456" s="29" t="s">
        <v>3</v>
      </c>
      <c r="D456" s="28"/>
      <c r="E456" s="52">
        <v>5</v>
      </c>
      <c r="F456" s="29"/>
      <c r="G456" s="29">
        <v>4.99</v>
      </c>
      <c r="H456" s="29"/>
      <c r="I456" s="30">
        <f>E456*AT456</f>
        <v>230</v>
      </c>
      <c r="J456" s="29">
        <v>18.95</v>
      </c>
      <c r="K456" s="5"/>
      <c r="L456" s="5"/>
      <c r="AT456">
        <v>46</v>
      </c>
      <c r="AU456" s="6"/>
      <c r="AV456" s="4"/>
      <c r="AW456" s="67"/>
      <c r="AX456" s="18"/>
    </row>
    <row r="457" spans="1:50" ht="15" x14ac:dyDescent="0.2">
      <c r="A457" s="24"/>
      <c r="B457" s="3"/>
      <c r="C457" s="14" t="s">
        <v>239</v>
      </c>
      <c r="D457" s="28" t="s">
        <v>262</v>
      </c>
      <c r="E457" s="51"/>
      <c r="F457" s="5"/>
      <c r="G457" s="5"/>
      <c r="H457" s="5"/>
      <c r="I457" s="30"/>
      <c r="J457" s="44"/>
      <c r="K457" s="5"/>
      <c r="L457" s="5"/>
      <c r="AU457" s="4"/>
      <c r="AV457" s="4"/>
      <c r="AW457" s="68"/>
      <c r="AX457" s="18"/>
    </row>
    <row r="458" spans="1:50" ht="15" x14ac:dyDescent="0.2">
      <c r="A458" s="24"/>
      <c r="B458" s="3"/>
      <c r="C458" s="29" t="s">
        <v>29</v>
      </c>
      <c r="D458" s="28"/>
      <c r="E458" s="52">
        <v>40</v>
      </c>
      <c r="F458" s="29">
        <v>3.08</v>
      </c>
      <c r="G458" s="29">
        <v>19.920000000000002</v>
      </c>
      <c r="H458" s="29">
        <v>1.2</v>
      </c>
      <c r="I458" s="30">
        <f>E458*AT458</f>
        <v>1332</v>
      </c>
      <c r="J458" s="29">
        <v>104.8</v>
      </c>
      <c r="K458" s="5"/>
      <c r="L458" s="5"/>
      <c r="AT458">
        <v>33.299999999999997</v>
      </c>
      <c r="AU458" s="6"/>
      <c r="AV458" s="4"/>
      <c r="AW458" s="67"/>
      <c r="AX458" s="18"/>
    </row>
    <row r="459" spans="1:50" ht="15" x14ac:dyDescent="0.2">
      <c r="A459" s="24"/>
      <c r="B459" s="3"/>
      <c r="C459" s="29" t="s">
        <v>72</v>
      </c>
      <c r="D459" s="28"/>
      <c r="E459" s="52">
        <v>10</v>
      </c>
      <c r="F459" s="29">
        <v>26.8</v>
      </c>
      <c r="G459" s="29"/>
      <c r="H459" s="29">
        <v>2.73</v>
      </c>
      <c r="I459" s="30">
        <f t="shared" ref="I459" si="29">E459*AT459</f>
        <v>3500</v>
      </c>
      <c r="J459" s="29">
        <v>36.1</v>
      </c>
      <c r="K459" s="5"/>
      <c r="L459" s="5"/>
      <c r="AT459">
        <v>350</v>
      </c>
      <c r="AU459" s="6"/>
      <c r="AV459" s="4"/>
      <c r="AW459" s="67"/>
      <c r="AX459" s="18"/>
    </row>
    <row r="460" spans="1:50" ht="15" x14ac:dyDescent="0.2">
      <c r="A460" s="24"/>
      <c r="B460" s="3"/>
      <c r="C460" s="27" t="s">
        <v>30</v>
      </c>
      <c r="D460" s="28">
        <v>200</v>
      </c>
      <c r="E460" s="51"/>
      <c r="F460" s="5"/>
      <c r="G460" s="5"/>
      <c r="H460" s="5"/>
      <c r="I460" s="30"/>
      <c r="J460" s="5"/>
      <c r="K460" s="5"/>
      <c r="L460" s="5"/>
      <c r="AU460" s="4"/>
      <c r="AV460" s="4"/>
      <c r="AW460" s="66"/>
      <c r="AX460" s="18"/>
    </row>
    <row r="461" spans="1:50" ht="15" x14ac:dyDescent="0.2">
      <c r="A461" s="24"/>
      <c r="B461" s="3"/>
      <c r="C461" s="29" t="s">
        <v>21</v>
      </c>
      <c r="D461" s="28"/>
      <c r="E461" s="52">
        <v>0.3</v>
      </c>
      <c r="F461" s="29"/>
      <c r="G461" s="29"/>
      <c r="H461" s="29"/>
      <c r="I461" s="30">
        <f>E461*AT461</f>
        <v>150</v>
      </c>
      <c r="J461" s="29"/>
      <c r="K461" s="5"/>
      <c r="L461" s="5"/>
      <c r="AT461">
        <v>500</v>
      </c>
      <c r="AU461" s="6"/>
      <c r="AV461" s="4"/>
      <c r="AW461" s="67"/>
      <c r="AX461" s="18"/>
    </row>
    <row r="462" spans="1:50" ht="15" x14ac:dyDescent="0.2">
      <c r="A462" s="24"/>
      <c r="B462" s="3"/>
      <c r="C462" s="29" t="s">
        <v>3</v>
      </c>
      <c r="D462" s="28"/>
      <c r="E462" s="52">
        <v>10</v>
      </c>
      <c r="F462" s="29"/>
      <c r="G462" s="29">
        <v>9.98</v>
      </c>
      <c r="H462" s="29"/>
      <c r="I462" s="30">
        <f>E462*AT462</f>
        <v>460</v>
      </c>
      <c r="J462" s="29">
        <v>37.9</v>
      </c>
      <c r="K462" s="5"/>
      <c r="L462" s="5"/>
      <c r="AT462">
        <v>46</v>
      </c>
      <c r="AU462" s="6"/>
      <c r="AV462" s="4"/>
      <c r="AW462" s="67"/>
      <c r="AX462" s="18"/>
    </row>
    <row r="463" spans="1:50" ht="33.75" x14ac:dyDescent="0.2">
      <c r="A463" s="17" t="s">
        <v>121</v>
      </c>
      <c r="B463" s="3"/>
      <c r="C463" s="32" t="s">
        <v>232</v>
      </c>
      <c r="D463" s="28">
        <v>30</v>
      </c>
      <c r="E463" s="52">
        <v>30</v>
      </c>
      <c r="F463" s="29"/>
      <c r="G463" s="29"/>
      <c r="H463" s="29"/>
      <c r="I463" s="30">
        <f>E463*AT463</f>
        <v>2700</v>
      </c>
      <c r="J463" s="29"/>
      <c r="K463" s="5"/>
      <c r="L463" s="5"/>
      <c r="AT463">
        <v>90</v>
      </c>
      <c r="AU463" s="6"/>
      <c r="AV463" s="4"/>
      <c r="AW463" s="67"/>
      <c r="AX463" s="18"/>
    </row>
    <row r="464" spans="1:50" ht="15" x14ac:dyDescent="0.2">
      <c r="A464" s="24"/>
      <c r="B464" s="3"/>
      <c r="C464" s="27" t="s">
        <v>25</v>
      </c>
      <c r="D464" s="28">
        <v>100</v>
      </c>
      <c r="E464" s="51">
        <v>100</v>
      </c>
      <c r="F464" s="5">
        <v>0.4</v>
      </c>
      <c r="G464" s="5">
        <v>9.8000000000000007</v>
      </c>
      <c r="H464" s="5">
        <v>0.4</v>
      </c>
      <c r="I464" s="30">
        <f>E464*AT464</f>
        <v>6000</v>
      </c>
      <c r="J464" s="5">
        <v>45</v>
      </c>
      <c r="K464" s="5"/>
      <c r="L464" s="5"/>
      <c r="AT464">
        <v>60</v>
      </c>
      <c r="AU464" s="4"/>
      <c r="AV464" s="4"/>
      <c r="AW464" s="68"/>
      <c r="AX464" s="18"/>
    </row>
    <row r="465" spans="1:55" ht="15" x14ac:dyDescent="0.2">
      <c r="A465" s="25" t="s">
        <v>120</v>
      </c>
      <c r="B465" s="3"/>
      <c r="C465" s="14"/>
      <c r="D465" s="28"/>
      <c r="E465" s="51"/>
      <c r="F465" s="5"/>
      <c r="G465" s="5"/>
      <c r="H465" s="5"/>
      <c r="I465" s="30"/>
      <c r="J465" s="26"/>
      <c r="K465" s="5"/>
      <c r="L465" s="5"/>
      <c r="AU465" s="4"/>
      <c r="AV465" s="4"/>
      <c r="AW465" s="68"/>
      <c r="AX465" s="18"/>
    </row>
    <row r="466" spans="1:55" ht="15" x14ac:dyDescent="0.2">
      <c r="A466" s="24"/>
      <c r="B466" s="3"/>
      <c r="C466" s="27" t="s">
        <v>163</v>
      </c>
      <c r="D466" s="28">
        <v>200</v>
      </c>
      <c r="E466" s="51"/>
      <c r="F466" s="5"/>
      <c r="G466" s="5"/>
      <c r="H466" s="5"/>
      <c r="I466" s="30"/>
      <c r="J466" s="14"/>
      <c r="K466" s="5"/>
      <c r="L466" s="5"/>
      <c r="AU466" s="4"/>
      <c r="AV466" s="4"/>
      <c r="AW466" s="66"/>
      <c r="AX466" s="18"/>
    </row>
    <row r="467" spans="1:55" ht="15" x14ac:dyDescent="0.2">
      <c r="A467" s="24"/>
      <c r="B467" s="3"/>
      <c r="C467" s="29" t="s">
        <v>146</v>
      </c>
      <c r="D467" s="28"/>
      <c r="E467" s="52">
        <v>50</v>
      </c>
      <c r="F467" s="29">
        <v>6.7</v>
      </c>
      <c r="G467" s="29"/>
      <c r="H467" s="29">
        <v>5.76</v>
      </c>
      <c r="I467" s="30">
        <f t="shared" ref="I467:I477" si="30">E467*AT467</f>
        <v>13500</v>
      </c>
      <c r="J467" s="29">
        <v>78.48</v>
      </c>
      <c r="K467" s="5"/>
      <c r="L467" s="5"/>
      <c r="AT467">
        <v>270</v>
      </c>
      <c r="AU467" s="6"/>
      <c r="AV467" s="4"/>
      <c r="AW467" s="67"/>
      <c r="AX467" s="18"/>
    </row>
    <row r="468" spans="1:55" ht="15" x14ac:dyDescent="0.2">
      <c r="A468" s="24"/>
      <c r="B468" s="3"/>
      <c r="C468" s="29" t="s">
        <v>9</v>
      </c>
      <c r="D468" s="28"/>
      <c r="E468" s="52">
        <v>2</v>
      </c>
      <c r="F468" s="29"/>
      <c r="G468" s="29">
        <v>1.2</v>
      </c>
      <c r="H468" s="29"/>
      <c r="I468" s="30">
        <f t="shared" si="30"/>
        <v>200</v>
      </c>
      <c r="J468" s="29">
        <v>17.98</v>
      </c>
      <c r="K468" s="5"/>
      <c r="L468" s="5"/>
      <c r="AT468">
        <v>100</v>
      </c>
      <c r="AU468" s="6"/>
      <c r="AV468" s="4"/>
      <c r="AW468" s="67"/>
      <c r="AX468" s="18"/>
    </row>
    <row r="469" spans="1:55" ht="15" x14ac:dyDescent="0.2">
      <c r="A469" s="24"/>
      <c r="B469" s="3"/>
      <c r="C469" s="29" t="s">
        <v>66</v>
      </c>
      <c r="D469" s="28"/>
      <c r="E469" s="52">
        <v>5</v>
      </c>
      <c r="F469" s="29"/>
      <c r="G469" s="29"/>
      <c r="H469" s="29"/>
      <c r="I469" s="30">
        <f t="shared" si="30"/>
        <v>60</v>
      </c>
      <c r="J469" s="29"/>
      <c r="K469" s="5"/>
      <c r="L469" s="5"/>
      <c r="AT469">
        <v>12</v>
      </c>
      <c r="AU469" s="6"/>
      <c r="AV469" s="4"/>
      <c r="AW469" s="67"/>
      <c r="AX469" s="18"/>
    </row>
    <row r="470" spans="1:55" ht="15" x14ac:dyDescent="0.2">
      <c r="A470" s="24"/>
      <c r="B470" s="3"/>
      <c r="C470" s="29" t="s">
        <v>27</v>
      </c>
      <c r="D470" s="28"/>
      <c r="E470" s="52">
        <v>0.25</v>
      </c>
      <c r="F470" s="29">
        <v>1.4</v>
      </c>
      <c r="G470" s="29">
        <v>7.6999999999999999E-2</v>
      </c>
      <c r="H470" s="29">
        <v>1.27</v>
      </c>
      <c r="I470" s="30">
        <f t="shared" si="30"/>
        <v>1.5</v>
      </c>
      <c r="J470" s="29">
        <v>17.27</v>
      </c>
      <c r="K470" s="5"/>
      <c r="L470" s="5"/>
      <c r="AT470">
        <v>6</v>
      </c>
      <c r="AU470" s="6"/>
      <c r="AV470" s="4"/>
      <c r="AW470" s="67"/>
      <c r="AX470" s="18"/>
      <c r="BC470" s="21"/>
    </row>
    <row r="471" spans="1:55" ht="15" x14ac:dyDescent="0.2">
      <c r="A471" s="24"/>
      <c r="B471" s="3"/>
      <c r="C471" s="29" t="s">
        <v>52</v>
      </c>
      <c r="D471" s="28"/>
      <c r="E471" s="52">
        <v>40</v>
      </c>
      <c r="F471" s="29">
        <v>0.42</v>
      </c>
      <c r="G471" s="29">
        <v>0.85</v>
      </c>
      <c r="H471" s="29">
        <v>2.5999999999999999E-2</v>
      </c>
      <c r="I471" s="30">
        <f t="shared" si="30"/>
        <v>3680</v>
      </c>
      <c r="J471" s="29">
        <v>5.2</v>
      </c>
      <c r="K471" s="5"/>
      <c r="L471" s="5"/>
      <c r="AT471">
        <v>92</v>
      </c>
      <c r="AU471" s="6"/>
      <c r="AV471" s="4"/>
      <c r="AW471" s="67"/>
      <c r="AX471" s="18"/>
      <c r="BC471" s="4"/>
    </row>
    <row r="472" spans="1:55" ht="15" x14ac:dyDescent="0.2">
      <c r="A472" s="24"/>
      <c r="B472" s="3"/>
      <c r="C472" s="29" t="s">
        <v>20</v>
      </c>
      <c r="D472" s="28"/>
      <c r="E472" s="52">
        <v>80</v>
      </c>
      <c r="F472" s="29">
        <v>1.5</v>
      </c>
      <c r="G472" s="29">
        <v>12.97</v>
      </c>
      <c r="H472" s="29">
        <v>0.3</v>
      </c>
      <c r="I472" s="30">
        <f t="shared" si="30"/>
        <v>1840</v>
      </c>
      <c r="J472" s="29">
        <v>60</v>
      </c>
      <c r="K472" s="5"/>
      <c r="L472" s="5"/>
      <c r="AT472">
        <v>23</v>
      </c>
      <c r="AU472" s="6"/>
      <c r="AV472" s="4"/>
      <c r="AW472" s="67"/>
      <c r="AX472" s="18"/>
    </row>
    <row r="473" spans="1:55" ht="15" x14ac:dyDescent="0.2">
      <c r="A473" s="24"/>
      <c r="B473" s="3"/>
      <c r="C473" s="190" t="s">
        <v>65</v>
      </c>
      <c r="D473" s="28"/>
      <c r="E473" s="52">
        <v>15</v>
      </c>
      <c r="F473" s="29">
        <v>0.22</v>
      </c>
      <c r="G473" s="29">
        <v>0.26</v>
      </c>
      <c r="H473" s="29">
        <v>1.6</v>
      </c>
      <c r="I473" s="30">
        <f t="shared" si="30"/>
        <v>2550</v>
      </c>
      <c r="J473" s="29">
        <v>16.48</v>
      </c>
      <c r="K473" s="5"/>
      <c r="L473" s="5"/>
      <c r="AT473">
        <v>170</v>
      </c>
      <c r="AU473" s="6"/>
      <c r="AV473" s="4"/>
      <c r="AW473" s="67"/>
      <c r="AX473" s="18"/>
    </row>
    <row r="474" spans="1:55" ht="15" x14ac:dyDescent="0.2">
      <c r="A474" s="24"/>
      <c r="B474" s="3"/>
      <c r="C474" s="29" t="s">
        <v>10</v>
      </c>
      <c r="D474" s="28"/>
      <c r="E474" s="52">
        <v>15</v>
      </c>
      <c r="F474" s="29">
        <v>0.17</v>
      </c>
      <c r="G474" s="29">
        <v>1.0900000000000001</v>
      </c>
      <c r="H474" s="29"/>
      <c r="I474" s="30">
        <f t="shared" si="30"/>
        <v>315</v>
      </c>
      <c r="J474" s="29">
        <v>4.92</v>
      </c>
      <c r="K474" s="5"/>
      <c r="L474" s="5"/>
      <c r="AT474">
        <v>21</v>
      </c>
      <c r="AU474" s="6"/>
      <c r="AV474" s="4"/>
      <c r="AW474" s="67"/>
      <c r="AX474" s="18"/>
    </row>
    <row r="475" spans="1:55" ht="15" x14ac:dyDescent="0.2">
      <c r="A475" s="24"/>
      <c r="B475" s="3"/>
      <c r="C475" s="29" t="s">
        <v>31</v>
      </c>
      <c r="D475" s="28"/>
      <c r="E475" s="52">
        <v>3</v>
      </c>
      <c r="F475" s="29">
        <v>2.1000000000000001E-2</v>
      </c>
      <c r="G475" s="29">
        <v>3.0000000000000001E-3</v>
      </c>
      <c r="H475" s="29">
        <v>2.34</v>
      </c>
      <c r="I475" s="30">
        <f t="shared" si="30"/>
        <v>900</v>
      </c>
      <c r="J475" s="29">
        <v>21.27</v>
      </c>
      <c r="K475" s="5"/>
      <c r="L475" s="5"/>
      <c r="AT475">
        <v>300</v>
      </c>
      <c r="AU475" s="6"/>
      <c r="AV475" s="4"/>
      <c r="AW475" s="67"/>
      <c r="AX475" s="18"/>
    </row>
    <row r="476" spans="1:55" ht="15" x14ac:dyDescent="0.2">
      <c r="A476" s="24"/>
      <c r="B476" s="3"/>
      <c r="C476" s="29" t="s">
        <v>18</v>
      </c>
      <c r="D476" s="28"/>
      <c r="E476" s="52">
        <v>10</v>
      </c>
      <c r="F476" s="29">
        <v>0.13</v>
      </c>
      <c r="G476" s="29">
        <v>0.84</v>
      </c>
      <c r="H476" s="29">
        <v>0.01</v>
      </c>
      <c r="I476" s="30">
        <f t="shared" si="30"/>
        <v>300</v>
      </c>
      <c r="J476" s="29">
        <v>3.4</v>
      </c>
      <c r="K476" s="5"/>
      <c r="L476" s="5"/>
      <c r="AT476">
        <v>30</v>
      </c>
      <c r="AU476" s="6"/>
      <c r="AV476" s="4"/>
      <c r="AW476" s="67"/>
      <c r="AX476" s="18"/>
    </row>
    <row r="477" spans="1:55" ht="15" x14ac:dyDescent="0.2">
      <c r="A477" s="24"/>
      <c r="B477" s="3"/>
      <c r="C477" s="32" t="s">
        <v>81</v>
      </c>
      <c r="D477" s="28">
        <v>60</v>
      </c>
      <c r="E477" s="52">
        <v>50</v>
      </c>
      <c r="F477" s="29">
        <v>4.62</v>
      </c>
      <c r="G477" s="29">
        <v>29.88</v>
      </c>
      <c r="H477" s="29">
        <v>1.8</v>
      </c>
      <c r="I477" s="30">
        <f t="shared" si="30"/>
        <v>1664.9999999999998</v>
      </c>
      <c r="J477" s="29">
        <v>157.19999999999999</v>
      </c>
      <c r="K477" s="5"/>
      <c r="L477" s="5"/>
      <c r="AT477">
        <v>33.299999999999997</v>
      </c>
      <c r="AU477" s="6"/>
      <c r="AV477" s="4"/>
      <c r="AW477" s="67"/>
      <c r="AX477" s="18"/>
    </row>
    <row r="478" spans="1:55" ht="25.5" x14ac:dyDescent="0.2">
      <c r="A478" s="24"/>
      <c r="B478" s="3"/>
      <c r="C478" s="34" t="s">
        <v>135</v>
      </c>
      <c r="D478" s="28" t="s">
        <v>136</v>
      </c>
      <c r="E478" s="51"/>
      <c r="F478" s="5"/>
      <c r="G478" s="5"/>
      <c r="H478" s="5"/>
      <c r="I478" s="30"/>
      <c r="J478" s="5"/>
      <c r="K478" s="5"/>
      <c r="L478" s="5"/>
      <c r="AU478" s="6"/>
      <c r="AV478" s="4"/>
      <c r="AW478" s="67"/>
      <c r="AX478" s="18"/>
    </row>
    <row r="479" spans="1:55" ht="15" x14ac:dyDescent="0.2">
      <c r="A479" s="24"/>
      <c r="B479" s="3"/>
      <c r="C479" s="29" t="s">
        <v>151</v>
      </c>
      <c r="D479" s="28"/>
      <c r="E479" s="52">
        <v>120</v>
      </c>
      <c r="F479" s="29">
        <v>11.95</v>
      </c>
      <c r="G479" s="29"/>
      <c r="H479" s="29">
        <v>1.58</v>
      </c>
      <c r="I479" s="30">
        <f t="shared" ref="I479:I490" si="31">E479*AT479</f>
        <v>21000</v>
      </c>
      <c r="J479" s="29">
        <v>61.92</v>
      </c>
      <c r="K479" s="5"/>
      <c r="L479" s="5"/>
      <c r="AT479">
        <v>175</v>
      </c>
      <c r="AU479" s="6"/>
      <c r="AV479" s="4"/>
      <c r="AW479" s="67"/>
      <c r="AX479" s="18"/>
    </row>
    <row r="480" spans="1:55" ht="15" x14ac:dyDescent="0.2">
      <c r="A480" s="24"/>
      <c r="B480" s="3"/>
      <c r="C480" s="29" t="s">
        <v>29</v>
      </c>
      <c r="D480" s="28"/>
      <c r="E480" s="52">
        <v>10</v>
      </c>
      <c r="F480" s="29">
        <v>0.77</v>
      </c>
      <c r="G480" s="29">
        <v>4.9800000000000004</v>
      </c>
      <c r="H480" s="29">
        <v>0.3</v>
      </c>
      <c r="I480" s="30">
        <f t="shared" si="31"/>
        <v>333</v>
      </c>
      <c r="J480" s="29">
        <v>26.2</v>
      </c>
      <c r="K480" s="5"/>
      <c r="L480" s="5"/>
      <c r="AT480">
        <v>33.299999999999997</v>
      </c>
      <c r="AU480" s="6"/>
      <c r="AV480" s="4"/>
      <c r="AW480" s="67"/>
      <c r="AX480" s="18"/>
    </row>
    <row r="481" spans="1:50" ht="15" x14ac:dyDescent="0.2">
      <c r="A481" s="24"/>
      <c r="B481" s="3"/>
      <c r="C481" s="29" t="s">
        <v>10</v>
      </c>
      <c r="D481" s="28"/>
      <c r="E481" s="52">
        <v>10</v>
      </c>
      <c r="F481" s="29">
        <v>0.14000000000000001</v>
      </c>
      <c r="G481" s="29">
        <v>0.91</v>
      </c>
      <c r="H481" s="29"/>
      <c r="I481" s="30">
        <f t="shared" si="31"/>
        <v>210</v>
      </c>
      <c r="J481" s="29">
        <v>4.0999999999999996</v>
      </c>
      <c r="K481" s="5"/>
      <c r="L481" s="5"/>
      <c r="AT481">
        <v>21</v>
      </c>
      <c r="AU481" s="6"/>
      <c r="AV481" s="4"/>
      <c r="AW481" s="67"/>
      <c r="AX481" s="18"/>
    </row>
    <row r="482" spans="1:50" ht="15" x14ac:dyDescent="0.2">
      <c r="A482" s="24"/>
      <c r="B482" s="3"/>
      <c r="C482" s="29" t="s">
        <v>28</v>
      </c>
      <c r="D482" s="28"/>
      <c r="E482" s="52">
        <v>3</v>
      </c>
      <c r="F482" s="29">
        <v>0.32</v>
      </c>
      <c r="G482" s="29">
        <v>2.0299999999999998</v>
      </c>
      <c r="H482" s="29">
        <v>3.9E-2</v>
      </c>
      <c r="I482" s="30">
        <f t="shared" si="31"/>
        <v>78</v>
      </c>
      <c r="J482" s="29">
        <v>9.93</v>
      </c>
      <c r="K482" s="5"/>
      <c r="L482" s="5"/>
      <c r="AT482">
        <v>26</v>
      </c>
      <c r="AU482" s="6"/>
      <c r="AV482" s="4"/>
      <c r="AW482" s="67"/>
      <c r="AX482" s="18"/>
    </row>
    <row r="483" spans="1:50" ht="15" x14ac:dyDescent="0.2">
      <c r="A483" s="24"/>
      <c r="B483" s="3"/>
      <c r="C483" s="29" t="s">
        <v>27</v>
      </c>
      <c r="D483" s="28"/>
      <c r="E483" s="52">
        <v>0.125</v>
      </c>
      <c r="F483" s="29">
        <v>0.69</v>
      </c>
      <c r="G483" s="29">
        <v>3.7999999999999999E-2</v>
      </c>
      <c r="H483" s="29">
        <v>0.62</v>
      </c>
      <c r="I483" s="30">
        <f t="shared" si="31"/>
        <v>0.75</v>
      </c>
      <c r="J483" s="29">
        <v>8.5500000000000007</v>
      </c>
      <c r="K483" s="5"/>
      <c r="L483" s="5"/>
      <c r="AT483">
        <v>6</v>
      </c>
      <c r="AU483" s="6"/>
      <c r="AV483" s="4"/>
      <c r="AW483" s="67"/>
      <c r="AX483" s="18"/>
    </row>
    <row r="484" spans="1:50" ht="15" x14ac:dyDescent="0.2">
      <c r="A484" s="24"/>
      <c r="B484" s="3"/>
      <c r="C484" s="29" t="s">
        <v>20</v>
      </c>
      <c r="D484" s="28"/>
      <c r="E484" s="52">
        <v>200</v>
      </c>
      <c r="F484" s="29">
        <v>3</v>
      </c>
      <c r="G484" s="29">
        <v>25.94</v>
      </c>
      <c r="H484" s="29">
        <v>0.6</v>
      </c>
      <c r="I484" s="30">
        <f t="shared" si="31"/>
        <v>4600</v>
      </c>
      <c r="J484" s="29">
        <v>120</v>
      </c>
      <c r="K484" s="5"/>
      <c r="L484" s="5"/>
      <c r="AT484">
        <v>23</v>
      </c>
      <c r="AU484" s="6"/>
      <c r="AV484" s="4"/>
      <c r="AW484" s="67"/>
      <c r="AX484" s="18"/>
    </row>
    <row r="485" spans="1:50" ht="15" x14ac:dyDescent="0.2">
      <c r="A485" s="24"/>
      <c r="B485" s="3"/>
      <c r="C485" s="29" t="s">
        <v>26</v>
      </c>
      <c r="D485" s="28"/>
      <c r="E485" s="52">
        <v>6</v>
      </c>
      <c r="F485" s="29"/>
      <c r="G485" s="29"/>
      <c r="H485" s="29">
        <v>5.94</v>
      </c>
      <c r="I485" s="30">
        <f t="shared" si="31"/>
        <v>600</v>
      </c>
      <c r="J485" s="29">
        <v>53.94</v>
      </c>
      <c r="K485" s="5"/>
      <c r="L485" s="5"/>
      <c r="AT485">
        <v>100</v>
      </c>
      <c r="AU485" s="6"/>
      <c r="AV485" s="4"/>
      <c r="AW485" s="67"/>
      <c r="AX485" s="18"/>
    </row>
    <row r="486" spans="1:50" ht="15" x14ac:dyDescent="0.2">
      <c r="A486" s="24"/>
      <c r="B486" s="3"/>
      <c r="C486" s="29" t="s">
        <v>25</v>
      </c>
      <c r="D486" s="28"/>
      <c r="E486" s="52">
        <v>30</v>
      </c>
      <c r="F486" s="29">
        <v>0.84</v>
      </c>
      <c r="G486" s="29">
        <v>14.1</v>
      </c>
      <c r="H486" s="29">
        <v>0.96</v>
      </c>
      <c r="I486" s="30">
        <f t="shared" si="31"/>
        <v>1440</v>
      </c>
      <c r="J486" s="29">
        <v>17.399999999999999</v>
      </c>
      <c r="K486" s="5"/>
      <c r="L486" s="5"/>
      <c r="AT486">
        <v>48</v>
      </c>
      <c r="AU486" s="6"/>
      <c r="AV486" s="4"/>
      <c r="AW486" s="67"/>
      <c r="AX486" s="18"/>
    </row>
    <row r="487" spans="1:50" ht="15" x14ac:dyDescent="0.2">
      <c r="A487" s="24"/>
      <c r="B487" s="3"/>
      <c r="C487" s="29" t="s">
        <v>31</v>
      </c>
      <c r="D487" s="28"/>
      <c r="E487" s="52">
        <v>5</v>
      </c>
      <c r="F487" s="29">
        <v>2.5999999999999999E-2</v>
      </c>
      <c r="G487" s="29">
        <v>0.04</v>
      </c>
      <c r="H487" s="29">
        <v>3.12</v>
      </c>
      <c r="I487" s="30">
        <f t="shared" si="31"/>
        <v>1500</v>
      </c>
      <c r="J487" s="29">
        <v>28.36</v>
      </c>
      <c r="K487" s="5"/>
      <c r="L487" s="5"/>
      <c r="AT487">
        <v>300</v>
      </c>
      <c r="AU487" s="6"/>
      <c r="AV487" s="4"/>
      <c r="AW487" s="67"/>
      <c r="AX487" s="18"/>
    </row>
    <row r="488" spans="1:50" ht="15" x14ac:dyDescent="0.2">
      <c r="A488" s="24"/>
      <c r="B488" s="3"/>
      <c r="C488" s="29" t="s">
        <v>10</v>
      </c>
      <c r="D488" s="28"/>
      <c r="E488" s="52">
        <v>10</v>
      </c>
      <c r="F488" s="29">
        <v>0.14000000000000001</v>
      </c>
      <c r="G488" s="29">
        <v>0.91</v>
      </c>
      <c r="H488" s="29"/>
      <c r="I488" s="30">
        <f t="shared" si="31"/>
        <v>210</v>
      </c>
      <c r="J488" s="29">
        <v>4.0999999999999996</v>
      </c>
      <c r="K488" s="5"/>
      <c r="L488" s="5"/>
      <c r="AT488">
        <v>21</v>
      </c>
      <c r="AU488" s="6"/>
      <c r="AV488" s="4"/>
      <c r="AW488" s="67"/>
      <c r="AX488" s="18"/>
    </row>
    <row r="489" spans="1:50" ht="15" x14ac:dyDescent="0.2">
      <c r="A489" s="24"/>
      <c r="B489" s="3"/>
      <c r="C489" s="29" t="s">
        <v>18</v>
      </c>
      <c r="D489" s="28"/>
      <c r="E489" s="52">
        <v>10</v>
      </c>
      <c r="F489" s="29">
        <v>0.13</v>
      </c>
      <c r="G489" s="29">
        <v>0.84</v>
      </c>
      <c r="H489" s="29">
        <v>0.01</v>
      </c>
      <c r="I489" s="30">
        <f t="shared" si="31"/>
        <v>300</v>
      </c>
      <c r="J489" s="29">
        <v>3.4</v>
      </c>
      <c r="K489" s="5"/>
      <c r="L489" s="5"/>
      <c r="AT489">
        <v>30</v>
      </c>
      <c r="AU489" s="4"/>
      <c r="AV489" s="4"/>
      <c r="AW489" s="66"/>
      <c r="AX489" s="18"/>
    </row>
    <row r="490" spans="1:50" ht="15" x14ac:dyDescent="0.2">
      <c r="A490" s="24"/>
      <c r="B490" s="3"/>
      <c r="C490" s="29" t="s">
        <v>17</v>
      </c>
      <c r="D490" s="28"/>
      <c r="E490" s="52">
        <v>4</v>
      </c>
      <c r="F490" s="29">
        <v>0.19</v>
      </c>
      <c r="G490" s="29">
        <v>0.76</v>
      </c>
      <c r="H490" s="29"/>
      <c r="I490" s="30">
        <f t="shared" si="31"/>
        <v>500</v>
      </c>
      <c r="J490" s="29">
        <v>3.96</v>
      </c>
      <c r="K490" s="5"/>
      <c r="L490" s="5"/>
      <c r="AT490">
        <v>125</v>
      </c>
      <c r="AU490" s="6"/>
      <c r="AV490" s="4"/>
      <c r="AW490" s="67"/>
      <c r="AX490" s="18"/>
    </row>
    <row r="491" spans="1:50" ht="15" x14ac:dyDescent="0.2">
      <c r="A491" s="24"/>
      <c r="B491" s="3"/>
      <c r="C491" s="27" t="s">
        <v>99</v>
      </c>
      <c r="D491" s="28">
        <v>200</v>
      </c>
      <c r="E491" s="51"/>
      <c r="F491" s="5"/>
      <c r="G491" s="5"/>
      <c r="H491" s="5"/>
      <c r="I491" s="30"/>
      <c r="J491" s="5"/>
      <c r="K491" s="5"/>
      <c r="L491" s="5"/>
      <c r="AU491" s="6"/>
      <c r="AV491" s="4"/>
      <c r="AW491" s="67"/>
      <c r="AX491" s="94"/>
    </row>
    <row r="492" spans="1:50" ht="15" x14ac:dyDescent="0.2">
      <c r="A492" s="24"/>
      <c r="B492" s="3"/>
      <c r="C492" s="29" t="s">
        <v>6</v>
      </c>
      <c r="D492" s="28"/>
      <c r="E492" s="52">
        <v>7</v>
      </c>
      <c r="F492" s="29"/>
      <c r="G492" s="29">
        <v>3</v>
      </c>
      <c r="H492" s="29"/>
      <c r="I492" s="30">
        <f>E492*AT492</f>
        <v>1400</v>
      </c>
      <c r="J492" s="29">
        <v>13.02</v>
      </c>
      <c r="K492" s="5"/>
      <c r="L492" s="5"/>
      <c r="AT492">
        <v>200</v>
      </c>
      <c r="AU492" s="6"/>
      <c r="AV492" s="4"/>
      <c r="AW492" s="67"/>
      <c r="AX492" s="94"/>
    </row>
    <row r="493" spans="1:50" ht="15" x14ac:dyDescent="0.2">
      <c r="A493" s="24"/>
      <c r="B493" s="3"/>
      <c r="C493" s="29" t="s">
        <v>3</v>
      </c>
      <c r="D493" s="45"/>
      <c r="E493" s="52">
        <v>15</v>
      </c>
      <c r="F493" s="29"/>
      <c r="G493" s="29">
        <v>14.97</v>
      </c>
      <c r="H493" s="29"/>
      <c r="I493" s="30">
        <f>E493*AT493</f>
        <v>690</v>
      </c>
      <c r="J493" s="29">
        <v>56.85</v>
      </c>
      <c r="K493" s="5"/>
      <c r="L493" s="5"/>
      <c r="AT493">
        <v>46</v>
      </c>
      <c r="AU493" s="6"/>
      <c r="AV493" s="4"/>
      <c r="AW493" s="67"/>
      <c r="AX493" s="94"/>
    </row>
    <row r="494" spans="1:50" ht="50.25" customHeight="1" x14ac:dyDescent="0.2">
      <c r="A494" s="17" t="s">
        <v>127</v>
      </c>
      <c r="B494" s="3"/>
      <c r="C494" s="29"/>
      <c r="D494" s="28"/>
      <c r="E494" s="52"/>
      <c r="F494" s="29"/>
      <c r="G494" s="29"/>
      <c r="H494" s="29"/>
      <c r="I494" s="30"/>
      <c r="J494" s="29"/>
      <c r="K494" s="5"/>
      <c r="L494" s="5"/>
      <c r="AU494" s="4"/>
      <c r="AV494" s="4"/>
      <c r="AW494" s="68"/>
      <c r="AX494" s="94"/>
    </row>
    <row r="495" spans="1:50" ht="15" x14ac:dyDescent="0.2">
      <c r="A495" s="24"/>
      <c r="B495" s="3"/>
      <c r="C495" s="14"/>
      <c r="D495" s="45"/>
      <c r="E495" s="51"/>
      <c r="F495" s="5"/>
      <c r="G495" s="5"/>
      <c r="H495" s="5"/>
      <c r="I495" s="30"/>
      <c r="J495" s="26"/>
      <c r="K495" s="5"/>
      <c r="L495" s="5"/>
      <c r="AU495" s="6"/>
      <c r="AV495" s="4"/>
      <c r="AW495" s="67"/>
      <c r="AX495" s="18"/>
    </row>
    <row r="496" spans="1:50" ht="15" x14ac:dyDescent="0.2">
      <c r="A496" s="24"/>
      <c r="B496" s="3"/>
      <c r="C496" s="27" t="s">
        <v>240</v>
      </c>
      <c r="D496" s="28">
        <v>90</v>
      </c>
      <c r="E496" s="51"/>
      <c r="F496" s="5"/>
      <c r="G496" s="5"/>
      <c r="H496" s="5"/>
      <c r="I496" s="30"/>
      <c r="J496" s="5"/>
      <c r="K496" s="5"/>
      <c r="L496" s="5"/>
      <c r="AT496">
        <v>38</v>
      </c>
      <c r="AU496" s="6"/>
      <c r="AV496" s="4"/>
      <c r="AW496" s="67"/>
      <c r="AX496" s="18"/>
    </row>
    <row r="497" spans="1:50" ht="15" x14ac:dyDescent="0.2">
      <c r="A497" s="24"/>
      <c r="B497" s="3"/>
      <c r="C497" s="29" t="s">
        <v>90</v>
      </c>
      <c r="D497" s="28"/>
      <c r="E497" s="52">
        <v>35</v>
      </c>
      <c r="F497" s="29">
        <v>3.27</v>
      </c>
      <c r="G497" s="29">
        <v>20.52</v>
      </c>
      <c r="H497" s="29">
        <v>0.39</v>
      </c>
      <c r="I497" s="30">
        <f>E497*AT497</f>
        <v>1330</v>
      </c>
      <c r="J497" s="29">
        <v>100.5</v>
      </c>
      <c r="K497" s="5"/>
      <c r="L497" s="5"/>
      <c r="AT497">
        <v>38</v>
      </c>
      <c r="AU497" s="4"/>
      <c r="AV497" s="4"/>
      <c r="AW497" s="66"/>
      <c r="AX497" s="18"/>
    </row>
    <row r="498" spans="1:50" ht="15" x14ac:dyDescent="0.2">
      <c r="A498" s="24"/>
      <c r="B498" s="3"/>
      <c r="C498" s="29" t="s">
        <v>31</v>
      </c>
      <c r="D498" s="28"/>
      <c r="E498" s="52">
        <v>6</v>
      </c>
      <c r="F498" s="29">
        <v>3.5000000000000003E-2</v>
      </c>
      <c r="G498" s="29">
        <v>3.9</v>
      </c>
      <c r="H498" s="29">
        <v>0.05</v>
      </c>
      <c r="I498" s="30">
        <f>E498*AT498</f>
        <v>1800</v>
      </c>
      <c r="J498" s="29">
        <v>35.450000000000003</v>
      </c>
      <c r="K498" s="5"/>
      <c r="L498" s="5"/>
      <c r="AT498">
        <v>300</v>
      </c>
      <c r="AU498" s="6"/>
      <c r="AV498" s="4"/>
      <c r="AW498" s="67"/>
      <c r="AX498" s="18"/>
    </row>
    <row r="499" spans="1:50" ht="15" x14ac:dyDescent="0.2">
      <c r="A499" s="24"/>
      <c r="B499" s="3"/>
      <c r="C499" s="27" t="s">
        <v>186</v>
      </c>
      <c r="D499" s="28">
        <v>50</v>
      </c>
      <c r="E499" s="51"/>
      <c r="F499" s="5"/>
      <c r="G499" s="5"/>
      <c r="H499" s="5"/>
      <c r="I499" s="30"/>
      <c r="J499" s="26"/>
      <c r="K499" s="5"/>
      <c r="L499" s="5"/>
      <c r="AU499" s="288" t="s">
        <v>186</v>
      </c>
      <c r="AV499" s="289"/>
      <c r="AW499" s="67"/>
      <c r="AX499" s="18"/>
    </row>
    <row r="500" spans="1:50" ht="15" x14ac:dyDescent="0.2">
      <c r="A500" s="24"/>
      <c r="B500" s="3"/>
      <c r="C500" s="28" t="s">
        <v>41</v>
      </c>
      <c r="D500" s="28"/>
      <c r="E500" s="51">
        <v>30</v>
      </c>
      <c r="F500" s="5">
        <v>0.84</v>
      </c>
      <c r="G500" s="5"/>
      <c r="H500" s="5">
        <v>2.16</v>
      </c>
      <c r="I500" s="30">
        <f>E500*AT500</f>
        <v>1800</v>
      </c>
      <c r="J500" s="26">
        <v>46.08</v>
      </c>
      <c r="K500" s="5"/>
      <c r="L500" s="5"/>
      <c r="AT500">
        <v>60</v>
      </c>
      <c r="AU500" s="289" t="s">
        <v>15</v>
      </c>
      <c r="AV500" s="289">
        <v>0.03</v>
      </c>
      <c r="AW500" s="67"/>
      <c r="AX500" s="18"/>
    </row>
    <row r="501" spans="1:50" ht="15" x14ac:dyDescent="0.2">
      <c r="A501" s="24"/>
      <c r="B501" s="3"/>
      <c r="C501" s="28" t="s">
        <v>11</v>
      </c>
      <c r="D501" s="28"/>
      <c r="E501" s="51">
        <v>3</v>
      </c>
      <c r="F501" s="5"/>
      <c r="G501" s="5">
        <v>4.99</v>
      </c>
      <c r="H501" s="5"/>
      <c r="I501" s="30">
        <f>E501*AT501</f>
        <v>300</v>
      </c>
      <c r="J501" s="26">
        <v>44.95</v>
      </c>
      <c r="K501" s="5"/>
      <c r="L501" s="5"/>
      <c r="AT501">
        <v>100</v>
      </c>
      <c r="AU501" s="289" t="s">
        <v>18</v>
      </c>
      <c r="AV501" s="289">
        <v>0.02</v>
      </c>
      <c r="AW501" s="67"/>
      <c r="AX501" s="18"/>
    </row>
    <row r="502" spans="1:50" ht="15" x14ac:dyDescent="0.2">
      <c r="A502" s="24"/>
      <c r="B502" s="3"/>
      <c r="C502" s="28" t="s">
        <v>12</v>
      </c>
      <c r="D502" s="28"/>
      <c r="E502" s="51">
        <v>5</v>
      </c>
      <c r="F502" s="5"/>
      <c r="G502" s="5"/>
      <c r="H502" s="5"/>
      <c r="I502" s="30">
        <f>E502*AT502</f>
        <v>105</v>
      </c>
      <c r="J502" s="26"/>
      <c r="K502" s="5"/>
      <c r="L502" s="5"/>
      <c r="AT502">
        <v>21</v>
      </c>
      <c r="AU502" s="289" t="s">
        <v>9</v>
      </c>
      <c r="AV502" s="289">
        <v>2E-3</v>
      </c>
      <c r="AW502" s="67"/>
      <c r="AX502" s="18"/>
    </row>
    <row r="503" spans="1:50" ht="15" x14ac:dyDescent="0.2">
      <c r="A503" s="24"/>
      <c r="B503" s="3"/>
      <c r="C503" s="29" t="s">
        <v>13</v>
      </c>
      <c r="D503" s="28"/>
      <c r="E503" s="52">
        <v>30</v>
      </c>
      <c r="F503" s="29"/>
      <c r="G503" s="29"/>
      <c r="H503" s="29"/>
      <c r="I503" s="30">
        <f>E503*AT503</f>
        <v>1050</v>
      </c>
      <c r="J503" s="29"/>
      <c r="K503" s="5"/>
      <c r="L503" s="5"/>
      <c r="AT503">
        <v>35</v>
      </c>
      <c r="AU503" s="289" t="s">
        <v>10</v>
      </c>
      <c r="AV503" s="289">
        <v>0.05</v>
      </c>
      <c r="AW503" s="67"/>
      <c r="AX503" s="18"/>
    </row>
    <row r="504" spans="1:50" ht="15" x14ac:dyDescent="0.2">
      <c r="A504" s="24"/>
      <c r="B504" s="3"/>
      <c r="C504" s="27" t="s">
        <v>59</v>
      </c>
      <c r="D504" s="28">
        <v>200</v>
      </c>
      <c r="E504" s="51"/>
      <c r="F504" s="5"/>
      <c r="G504" s="5"/>
      <c r="H504" s="5"/>
      <c r="I504" s="30"/>
      <c r="J504" s="5"/>
      <c r="K504" s="5"/>
      <c r="L504" s="5"/>
      <c r="AU504" s="6"/>
      <c r="AV504" s="4"/>
      <c r="AW504" s="67"/>
      <c r="AX504" s="18"/>
    </row>
    <row r="505" spans="1:50" ht="15" x14ac:dyDescent="0.2">
      <c r="A505" s="24"/>
      <c r="B505" s="3"/>
      <c r="C505" s="29" t="s">
        <v>58</v>
      </c>
      <c r="D505" s="28"/>
      <c r="E505" s="52">
        <v>20</v>
      </c>
      <c r="F505" s="29"/>
      <c r="G505" s="29"/>
      <c r="H505" s="29"/>
      <c r="I505" s="30">
        <f>E505*AT505</f>
        <v>2000</v>
      </c>
      <c r="J505" s="29"/>
      <c r="K505" s="5"/>
      <c r="L505" s="5"/>
      <c r="AT505">
        <v>100</v>
      </c>
      <c r="AU505" s="6"/>
      <c r="AV505" s="4"/>
      <c r="AW505" s="67"/>
      <c r="AX505" s="18"/>
    </row>
    <row r="506" spans="1:50" ht="18.75" x14ac:dyDescent="0.2">
      <c r="A506" s="24"/>
      <c r="B506" s="3"/>
      <c r="C506" s="29" t="s">
        <v>3</v>
      </c>
      <c r="D506" s="28"/>
      <c r="E506" s="52">
        <v>10</v>
      </c>
      <c r="F506" s="29"/>
      <c r="G506" s="29">
        <v>9.98</v>
      </c>
      <c r="H506" s="29"/>
      <c r="I506" s="30">
        <f>E506*AT506</f>
        <v>460</v>
      </c>
      <c r="J506" s="29">
        <v>37.9</v>
      </c>
      <c r="K506" s="5"/>
      <c r="L506" s="5"/>
      <c r="AT506">
        <v>46</v>
      </c>
      <c r="AU506" s="95"/>
      <c r="AV506" s="4"/>
      <c r="AW506" s="81"/>
      <c r="AX506" s="18"/>
    </row>
    <row r="507" spans="1:50" ht="24.75" customHeight="1" thickBot="1" x14ac:dyDescent="0.25">
      <c r="A507" s="227" t="s">
        <v>118</v>
      </c>
      <c r="B507" s="101"/>
      <c r="C507" s="215" t="s">
        <v>23</v>
      </c>
      <c r="D507" s="215">
        <v>30</v>
      </c>
      <c r="E507" s="209">
        <v>30</v>
      </c>
      <c r="F507" s="210">
        <v>2.31</v>
      </c>
      <c r="G507" s="210">
        <v>14.94</v>
      </c>
      <c r="H507" s="210">
        <v>0.9</v>
      </c>
      <c r="I507" s="211">
        <f>E507*AT507</f>
        <v>998.99999999999989</v>
      </c>
      <c r="J507" s="210">
        <v>78.599999999999994</v>
      </c>
      <c r="K507" s="207"/>
      <c r="L507" s="207"/>
      <c r="AT507">
        <v>33.299999999999997</v>
      </c>
      <c r="AU507" s="95"/>
      <c r="AV507" s="4"/>
      <c r="AW507" s="81"/>
      <c r="AX507" s="18"/>
    </row>
    <row r="508" spans="1:50" ht="20.25" customHeight="1" thickBot="1" x14ac:dyDescent="0.25">
      <c r="A508" s="192"/>
      <c r="B508" s="107"/>
      <c r="C508" s="112" t="s">
        <v>276</v>
      </c>
      <c r="D508" s="112">
        <v>70</v>
      </c>
      <c r="E508" s="113">
        <v>70</v>
      </c>
      <c r="F508" s="140"/>
      <c r="G508" s="140"/>
      <c r="H508" s="140"/>
      <c r="I508" s="141">
        <f>E508*AT508</f>
        <v>4550</v>
      </c>
      <c r="J508" s="140"/>
      <c r="K508" s="109"/>
      <c r="L508" s="110"/>
      <c r="AT508">
        <v>65</v>
      </c>
      <c r="AU508" s="95"/>
      <c r="AV508" s="4"/>
      <c r="AW508" s="81"/>
      <c r="AX508" s="18"/>
    </row>
    <row r="509" spans="1:50" ht="15.75" thickBot="1" x14ac:dyDescent="0.25">
      <c r="A509" s="155"/>
      <c r="B509" s="156"/>
      <c r="C509" s="157" t="s">
        <v>0</v>
      </c>
      <c r="D509" s="229"/>
      <c r="E509" s="159"/>
      <c r="F509" s="160">
        <f>SUM(F453:F507)</f>
        <v>79.517999999999986</v>
      </c>
      <c r="G509" s="160">
        <f>SUM(G453:G507)</f>
        <v>242.77799999999999</v>
      </c>
      <c r="H509" s="160">
        <f>SUM(H453:H507)</f>
        <v>44.615000000000002</v>
      </c>
      <c r="I509" s="162">
        <f>SUM(I453:I507)</f>
        <v>95199.25</v>
      </c>
      <c r="J509" s="160">
        <f>SUM(J453:J507)</f>
        <v>1625.0199999999998</v>
      </c>
      <c r="K509" s="163"/>
      <c r="L509" s="164"/>
      <c r="AU509" s="4"/>
      <c r="AV509" s="4"/>
      <c r="AW509" s="66"/>
      <c r="AX509" s="18"/>
    </row>
    <row r="510" spans="1:50" ht="15.75" thickBot="1" x14ac:dyDescent="0.25">
      <c r="A510" s="192"/>
      <c r="B510" s="107"/>
      <c r="C510" s="108" t="s">
        <v>109</v>
      </c>
      <c r="D510" s="139"/>
      <c r="E510" s="204"/>
      <c r="F510" s="205"/>
      <c r="G510" s="205"/>
      <c r="H510" s="205"/>
      <c r="I510" s="141"/>
      <c r="J510" s="206"/>
      <c r="K510" s="109"/>
      <c r="L510" s="110"/>
      <c r="AU510" s="6"/>
      <c r="AV510" s="4"/>
      <c r="AW510" s="67"/>
      <c r="AX510" s="18"/>
    </row>
    <row r="511" spans="1:50" ht="15" x14ac:dyDescent="0.2">
      <c r="A511" s="132"/>
      <c r="B511" s="1"/>
      <c r="C511" s="214" t="s">
        <v>34</v>
      </c>
      <c r="D511" s="213">
        <v>200</v>
      </c>
      <c r="E511" s="63"/>
      <c r="F511" s="228"/>
      <c r="G511" s="208"/>
      <c r="H511" s="208"/>
      <c r="I511" s="212"/>
      <c r="J511" s="216"/>
      <c r="K511" s="208"/>
      <c r="L511" s="208"/>
      <c r="AU511" s="6"/>
      <c r="AV511" s="4"/>
      <c r="AW511" s="67"/>
      <c r="AX511" s="18"/>
    </row>
    <row r="512" spans="1:50" ht="15" x14ac:dyDescent="0.2">
      <c r="A512" s="24"/>
      <c r="B512" s="3"/>
      <c r="C512" s="29" t="s">
        <v>76</v>
      </c>
      <c r="D512" s="28"/>
      <c r="E512" s="52">
        <v>200</v>
      </c>
      <c r="F512" s="29">
        <v>5.6</v>
      </c>
      <c r="G512" s="29">
        <v>9.4</v>
      </c>
      <c r="H512" s="29">
        <v>6.4</v>
      </c>
      <c r="I512" s="30">
        <f>E512*AT512</f>
        <v>9600</v>
      </c>
      <c r="J512" s="29">
        <v>116</v>
      </c>
      <c r="K512" s="5"/>
      <c r="L512" s="5"/>
      <c r="AT512">
        <v>48</v>
      </c>
      <c r="AU512" s="6"/>
      <c r="AV512" s="4"/>
      <c r="AW512" s="67"/>
      <c r="AX512" s="18"/>
    </row>
    <row r="513" spans="1:50" ht="15" x14ac:dyDescent="0.2">
      <c r="A513" s="24"/>
      <c r="B513" s="3"/>
      <c r="C513" s="29" t="s">
        <v>43</v>
      </c>
      <c r="D513" s="28"/>
      <c r="E513" s="52">
        <v>30</v>
      </c>
      <c r="F513" s="29">
        <v>2.1</v>
      </c>
      <c r="G513" s="29">
        <v>23.19</v>
      </c>
      <c r="H513" s="29">
        <v>0.18</v>
      </c>
      <c r="I513" s="30">
        <f>E513*AT513</f>
        <v>1560</v>
      </c>
      <c r="J513" s="29">
        <v>96.9</v>
      </c>
      <c r="K513" s="5"/>
      <c r="L513" s="5"/>
      <c r="AT513">
        <v>52</v>
      </c>
      <c r="AU513" s="6"/>
      <c r="AV513" s="4"/>
      <c r="AW513" s="67"/>
      <c r="AX513" s="18"/>
    </row>
    <row r="514" spans="1:50" ht="15" x14ac:dyDescent="0.2">
      <c r="A514" s="24"/>
      <c r="B514" s="3"/>
      <c r="C514" s="29" t="s">
        <v>37</v>
      </c>
      <c r="D514" s="28"/>
      <c r="E514" s="52">
        <v>5</v>
      </c>
      <c r="F514" s="29"/>
      <c r="G514" s="29">
        <v>4.99</v>
      </c>
      <c r="H514" s="29"/>
      <c r="I514" s="30">
        <f>E514*AT514</f>
        <v>230</v>
      </c>
      <c r="J514" s="29">
        <v>18.7</v>
      </c>
      <c r="K514" s="5"/>
      <c r="L514" s="5"/>
      <c r="AT514">
        <v>46</v>
      </c>
      <c r="AU514" s="4"/>
      <c r="AV514" s="4"/>
      <c r="AW514" s="66"/>
      <c r="AX514" s="18"/>
    </row>
    <row r="515" spans="1:50" ht="15" x14ac:dyDescent="0.2">
      <c r="A515" s="24"/>
      <c r="B515" s="3"/>
      <c r="C515" s="29" t="s">
        <v>31</v>
      </c>
      <c r="D515" s="28"/>
      <c r="E515" s="52">
        <v>4</v>
      </c>
      <c r="F515" s="29">
        <v>0.02</v>
      </c>
      <c r="G515" s="29">
        <v>3.5999999999999997E-2</v>
      </c>
      <c r="H515" s="29">
        <v>3.3</v>
      </c>
      <c r="I515" s="30">
        <f>E515*AT515</f>
        <v>1200</v>
      </c>
      <c r="J515" s="29">
        <v>29.92</v>
      </c>
      <c r="K515" s="5"/>
      <c r="L515" s="5"/>
      <c r="AT515">
        <v>300</v>
      </c>
      <c r="AU515" s="6"/>
      <c r="AV515" s="4"/>
      <c r="AW515" s="67"/>
      <c r="AX515" s="18"/>
    </row>
    <row r="516" spans="1:50" ht="15" x14ac:dyDescent="0.2">
      <c r="A516" s="24"/>
      <c r="B516" s="3"/>
      <c r="C516" s="27" t="s">
        <v>260</v>
      </c>
      <c r="D516" s="28">
        <v>200</v>
      </c>
      <c r="E516" s="51"/>
      <c r="F516" s="5"/>
      <c r="G516" s="5"/>
      <c r="H516" s="5"/>
      <c r="I516" s="30"/>
      <c r="J516" s="5"/>
      <c r="K516" s="5"/>
      <c r="L516" s="5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U516" s="6"/>
      <c r="AV516" s="4"/>
      <c r="AW516" s="67"/>
      <c r="AX516" s="18"/>
    </row>
    <row r="517" spans="1:50" ht="15" x14ac:dyDescent="0.2">
      <c r="A517" s="24"/>
      <c r="B517" s="3"/>
      <c r="C517" s="29" t="s">
        <v>103</v>
      </c>
      <c r="D517" s="28"/>
      <c r="E517" s="52">
        <v>0.3</v>
      </c>
      <c r="F517" s="29"/>
      <c r="G517" s="29"/>
      <c r="H517" s="29"/>
      <c r="I517" s="30">
        <f>E517*AT517</f>
        <v>150</v>
      </c>
      <c r="J517" s="29"/>
      <c r="K517" s="5"/>
      <c r="L517" s="5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>
        <v>500</v>
      </c>
      <c r="AU517" s="6"/>
      <c r="AV517" s="4"/>
      <c r="AW517" s="66"/>
      <c r="AX517" s="18"/>
    </row>
    <row r="518" spans="1:50" ht="15" x14ac:dyDescent="0.2">
      <c r="A518" s="24"/>
      <c r="B518" s="3"/>
      <c r="C518" s="29" t="s">
        <v>37</v>
      </c>
      <c r="D518" s="28"/>
      <c r="E518" s="52">
        <v>10</v>
      </c>
      <c r="F518" s="29"/>
      <c r="G518" s="29">
        <v>9.98</v>
      </c>
      <c r="H518" s="29"/>
      <c r="I518" s="30">
        <f>E518*AT518</f>
        <v>460</v>
      </c>
      <c r="J518" s="29">
        <v>37.4</v>
      </c>
      <c r="K518" s="5"/>
      <c r="L518" s="5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>
        <v>46</v>
      </c>
      <c r="AU518" s="6"/>
      <c r="AV518" s="4"/>
      <c r="AW518" s="67"/>
      <c r="AX518" s="18"/>
    </row>
    <row r="519" spans="1:50" ht="15" x14ac:dyDescent="0.2">
      <c r="A519" s="24"/>
      <c r="B519" s="3"/>
      <c r="C519" s="27" t="s">
        <v>2</v>
      </c>
      <c r="D519" s="28">
        <v>40</v>
      </c>
      <c r="E519" s="52">
        <v>40</v>
      </c>
      <c r="F519" s="29">
        <v>3.32</v>
      </c>
      <c r="G519" s="29">
        <v>19.239999999999998</v>
      </c>
      <c r="H519" s="29">
        <v>0.52</v>
      </c>
      <c r="I519" s="30">
        <f>E519*AT519</f>
        <v>1332</v>
      </c>
      <c r="J519" s="29">
        <v>90.8</v>
      </c>
      <c r="K519" s="5"/>
      <c r="L519" s="5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>
        <v>33.299999999999997</v>
      </c>
      <c r="AU519" s="6"/>
      <c r="AV519" s="4"/>
      <c r="AW519" s="67"/>
      <c r="AX519" s="18"/>
    </row>
    <row r="520" spans="1:50" ht="33.75" x14ac:dyDescent="0.2">
      <c r="A520" s="17" t="s">
        <v>121</v>
      </c>
      <c r="B520" s="3"/>
      <c r="C520" s="190" t="s">
        <v>232</v>
      </c>
      <c r="D520" s="58"/>
      <c r="E520" s="52"/>
      <c r="F520" s="29"/>
      <c r="G520" s="29"/>
      <c r="H520" s="29"/>
      <c r="I520" s="30"/>
      <c r="J520" s="29"/>
      <c r="K520" s="5"/>
      <c r="L520" s="5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U520" s="6"/>
      <c r="AV520" s="4"/>
      <c r="AW520" s="67"/>
      <c r="AX520" s="18"/>
    </row>
    <row r="521" spans="1:50" ht="15" x14ac:dyDescent="0.2">
      <c r="A521" s="24"/>
      <c r="B521" s="3"/>
      <c r="C521" s="28" t="s">
        <v>241</v>
      </c>
      <c r="D521" s="28">
        <v>30</v>
      </c>
      <c r="E521" s="51">
        <v>30</v>
      </c>
      <c r="F521" s="5">
        <v>2.2200000000000002</v>
      </c>
      <c r="G521" s="5">
        <v>22.86</v>
      </c>
      <c r="H521" s="5">
        <v>3</v>
      </c>
      <c r="I521" s="30">
        <f>E521*AT521</f>
        <v>2700</v>
      </c>
      <c r="J521" s="5">
        <v>121.8</v>
      </c>
      <c r="K521" s="5"/>
      <c r="L521" s="5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>
        <v>90</v>
      </c>
      <c r="AU521" s="6"/>
      <c r="AV521" s="4"/>
      <c r="AW521" s="67"/>
      <c r="AX521" s="18"/>
    </row>
    <row r="522" spans="1:50" ht="12.75" customHeight="1" x14ac:dyDescent="0.2">
      <c r="A522" s="24"/>
      <c r="B522" s="3"/>
      <c r="C522" s="29" t="s">
        <v>25</v>
      </c>
      <c r="D522" s="28">
        <v>100</v>
      </c>
      <c r="E522" s="52">
        <v>100</v>
      </c>
      <c r="F522" s="29">
        <v>2.8</v>
      </c>
      <c r="G522" s="29">
        <v>4.7</v>
      </c>
      <c r="H522" s="29">
        <v>3.2</v>
      </c>
      <c r="I522" s="30">
        <f>E522*AT522</f>
        <v>4800</v>
      </c>
      <c r="J522" s="29">
        <v>58</v>
      </c>
      <c r="K522" s="5"/>
      <c r="L522" s="5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>
        <v>48</v>
      </c>
      <c r="AU522" s="4"/>
      <c r="AV522" s="4"/>
      <c r="AW522" s="66"/>
      <c r="AX522" s="18"/>
    </row>
    <row r="523" spans="1:50" ht="15" x14ac:dyDescent="0.2">
      <c r="A523" s="25" t="s">
        <v>120</v>
      </c>
      <c r="B523" s="3"/>
      <c r="C523" s="27" t="s">
        <v>107</v>
      </c>
      <c r="D523" s="28">
        <v>200</v>
      </c>
      <c r="E523" s="51"/>
      <c r="F523" s="5"/>
      <c r="G523" s="5"/>
      <c r="H523" s="5"/>
      <c r="I523" s="30"/>
      <c r="J523" s="14"/>
      <c r="K523" s="5"/>
      <c r="L523" s="5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U523" s="6"/>
      <c r="AV523" s="4"/>
      <c r="AW523" s="67"/>
      <c r="AX523" s="18"/>
    </row>
    <row r="524" spans="1:50" ht="15" x14ac:dyDescent="0.2">
      <c r="A524" s="24"/>
      <c r="B524" s="3"/>
      <c r="C524" s="29" t="s">
        <v>146</v>
      </c>
      <c r="D524" s="28"/>
      <c r="E524" s="52">
        <v>50</v>
      </c>
      <c r="F524" s="29">
        <v>7.05</v>
      </c>
      <c r="G524" s="29">
        <v>0</v>
      </c>
      <c r="H524" s="29">
        <v>2.4500000000000002</v>
      </c>
      <c r="I524" s="30">
        <f t="shared" ref="I524:I529" si="32">E524*AT524</f>
        <v>13500</v>
      </c>
      <c r="J524" s="29">
        <v>50.4</v>
      </c>
      <c r="K524" s="5"/>
      <c r="L524" s="5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>
        <v>270</v>
      </c>
      <c r="AU524" s="6"/>
      <c r="AV524" s="4"/>
      <c r="AW524" s="67"/>
      <c r="AX524" s="18"/>
    </row>
    <row r="525" spans="1:50" ht="15" x14ac:dyDescent="0.2">
      <c r="A525" s="24"/>
      <c r="B525" s="3"/>
      <c r="C525" s="29" t="s">
        <v>20</v>
      </c>
      <c r="D525" s="28"/>
      <c r="E525" s="52">
        <v>80</v>
      </c>
      <c r="F525" s="29">
        <v>1.1200000000000001</v>
      </c>
      <c r="G525" s="29">
        <v>11.04</v>
      </c>
      <c r="H525" s="29">
        <v>0</v>
      </c>
      <c r="I525" s="30">
        <f t="shared" si="32"/>
        <v>1840</v>
      </c>
      <c r="J525" s="29">
        <v>46.48</v>
      </c>
      <c r="K525" s="5"/>
      <c r="L525" s="5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>
        <v>23</v>
      </c>
      <c r="AU525" s="6"/>
      <c r="AV525" s="4"/>
      <c r="AW525" s="67"/>
      <c r="AX525" s="18"/>
    </row>
    <row r="526" spans="1:50" ht="15" x14ac:dyDescent="0.2">
      <c r="A526" s="24"/>
      <c r="B526" s="3"/>
      <c r="C526" s="29" t="s">
        <v>19</v>
      </c>
      <c r="D526" s="28"/>
      <c r="E526" s="52">
        <v>70</v>
      </c>
      <c r="F526" s="29">
        <v>0.49</v>
      </c>
      <c r="G526" s="29">
        <v>2.2400000000000002</v>
      </c>
      <c r="H526" s="29">
        <v>0</v>
      </c>
      <c r="I526" s="30">
        <f t="shared" si="32"/>
        <v>1400</v>
      </c>
      <c r="J526" s="29">
        <v>11.2</v>
      </c>
      <c r="K526" s="5"/>
      <c r="L526" s="5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>
        <v>20</v>
      </c>
      <c r="AU526" s="6"/>
      <c r="AV526" s="4"/>
      <c r="AW526" s="67"/>
      <c r="AX526" s="18"/>
    </row>
    <row r="527" spans="1:50" ht="15" x14ac:dyDescent="0.2">
      <c r="A527" s="24"/>
      <c r="B527" s="3"/>
      <c r="C527" s="29" t="s">
        <v>10</v>
      </c>
      <c r="D527" s="28"/>
      <c r="E527" s="52">
        <v>10</v>
      </c>
      <c r="F527" s="29">
        <v>0.15</v>
      </c>
      <c r="G527" s="29">
        <v>0.86</v>
      </c>
      <c r="H527" s="29">
        <v>0</v>
      </c>
      <c r="I527" s="30">
        <f t="shared" si="32"/>
        <v>210</v>
      </c>
      <c r="J527" s="29">
        <v>3.87</v>
      </c>
      <c r="K527" s="5"/>
      <c r="L527" s="5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>
        <v>21</v>
      </c>
      <c r="AU527" s="6"/>
      <c r="AV527" s="4"/>
      <c r="AW527" s="67"/>
      <c r="AX527" s="18"/>
    </row>
    <row r="528" spans="1:50" ht="15" x14ac:dyDescent="0.2">
      <c r="A528" s="24"/>
      <c r="B528" s="3"/>
      <c r="C528" s="29" t="s">
        <v>18</v>
      </c>
      <c r="D528" s="28"/>
      <c r="E528" s="52">
        <v>10</v>
      </c>
      <c r="F528" s="29">
        <v>0.1</v>
      </c>
      <c r="G528" s="29">
        <v>0.56000000000000005</v>
      </c>
      <c r="H528" s="29">
        <v>0</v>
      </c>
      <c r="I528" s="30">
        <f t="shared" si="32"/>
        <v>300</v>
      </c>
      <c r="J528" s="29">
        <v>2.64</v>
      </c>
      <c r="K528" s="5"/>
      <c r="L528" s="5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>
        <v>30</v>
      </c>
      <c r="AU528" s="6"/>
      <c r="AV528" s="4"/>
      <c r="AW528" s="67"/>
      <c r="AX528" s="18"/>
    </row>
    <row r="529" spans="1:50" ht="15" x14ac:dyDescent="0.2">
      <c r="A529" s="24"/>
      <c r="B529" s="3"/>
      <c r="C529" s="29" t="s">
        <v>4</v>
      </c>
      <c r="D529" s="28"/>
      <c r="E529" s="52">
        <v>5</v>
      </c>
      <c r="F529" s="29">
        <v>0.03</v>
      </c>
      <c r="G529" s="29">
        <v>4.4999999999999998E-2</v>
      </c>
      <c r="H529" s="29">
        <v>4.125</v>
      </c>
      <c r="I529" s="30">
        <f t="shared" si="32"/>
        <v>1500</v>
      </c>
      <c r="J529" s="29">
        <v>37.4</v>
      </c>
      <c r="K529" s="5"/>
      <c r="L529" s="5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>
        <v>300</v>
      </c>
      <c r="AU529" s="6"/>
      <c r="AV529" s="4"/>
      <c r="AW529" s="67"/>
      <c r="AX529" s="18"/>
    </row>
    <row r="530" spans="1:50" ht="15" x14ac:dyDescent="0.2">
      <c r="A530" s="24"/>
      <c r="B530" s="3"/>
      <c r="C530" s="29" t="s">
        <v>17</v>
      </c>
      <c r="D530" s="28"/>
      <c r="E530" s="52">
        <v>3</v>
      </c>
      <c r="F530" s="29">
        <v>0.01</v>
      </c>
      <c r="G530" s="29">
        <v>0.35399999999999998</v>
      </c>
      <c r="H530" s="29">
        <v>0</v>
      </c>
      <c r="I530" s="30">
        <f>E530*AT530</f>
        <v>375</v>
      </c>
      <c r="J530" s="29">
        <v>1.89</v>
      </c>
      <c r="K530" s="5"/>
      <c r="L530" s="5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>
        <v>125</v>
      </c>
      <c r="AU530" s="6"/>
      <c r="AV530" s="4"/>
      <c r="AW530" s="67"/>
      <c r="AX530" s="18"/>
    </row>
    <row r="531" spans="1:50" ht="15" x14ac:dyDescent="0.2">
      <c r="A531" s="24"/>
      <c r="B531" s="3"/>
      <c r="C531" s="29" t="s">
        <v>16</v>
      </c>
      <c r="D531" s="28"/>
      <c r="E531" s="52">
        <v>5</v>
      </c>
      <c r="F531" s="29"/>
      <c r="G531" s="29"/>
      <c r="H531" s="29"/>
      <c r="I531" s="30">
        <f>E531*AT531</f>
        <v>60</v>
      </c>
      <c r="J531" s="29"/>
      <c r="K531" s="5"/>
      <c r="L531" s="5"/>
      <c r="AT531">
        <v>12</v>
      </c>
      <c r="AU531" s="4"/>
      <c r="AV531" s="4"/>
      <c r="AW531" s="68"/>
      <c r="AX531" s="18"/>
    </row>
    <row r="532" spans="1:50" ht="15" x14ac:dyDescent="0.2">
      <c r="A532" s="24"/>
      <c r="B532" s="3"/>
      <c r="C532" s="29" t="s">
        <v>15</v>
      </c>
      <c r="D532" s="28"/>
      <c r="E532" s="52">
        <v>20</v>
      </c>
      <c r="F532" s="29">
        <v>0.28000000000000003</v>
      </c>
      <c r="G532" s="29">
        <v>0.36</v>
      </c>
      <c r="H532" s="29">
        <v>0</v>
      </c>
      <c r="I532" s="30">
        <f>E532*AT532</f>
        <v>600</v>
      </c>
      <c r="J532" s="29">
        <v>7.68</v>
      </c>
      <c r="K532" s="5"/>
      <c r="L532" s="5"/>
      <c r="AT532">
        <v>30</v>
      </c>
      <c r="AU532" s="6"/>
      <c r="AV532" s="4"/>
      <c r="AW532" s="67"/>
      <c r="AX532" s="55"/>
    </row>
    <row r="533" spans="1:50" ht="15" x14ac:dyDescent="0.2">
      <c r="A533" s="24"/>
      <c r="B533" s="3"/>
      <c r="C533" s="32" t="s">
        <v>23</v>
      </c>
      <c r="D533" s="29">
        <v>50</v>
      </c>
      <c r="E533" s="52">
        <v>40</v>
      </c>
      <c r="F533" s="29">
        <v>3.32</v>
      </c>
      <c r="G533" s="29">
        <v>19.239999999999998</v>
      </c>
      <c r="H533" s="29">
        <v>0.52</v>
      </c>
      <c r="I533" s="30">
        <f>E533*AT533</f>
        <v>1332</v>
      </c>
      <c r="J533" s="29">
        <v>90.8</v>
      </c>
      <c r="K533" s="5"/>
      <c r="L533" s="5"/>
      <c r="AT533">
        <v>33.299999999999997</v>
      </c>
      <c r="AU533" s="6"/>
      <c r="AV533" s="4"/>
      <c r="AW533" s="67"/>
      <c r="AX533" s="18"/>
    </row>
    <row r="534" spans="1:50" ht="15" x14ac:dyDescent="0.2">
      <c r="A534" s="24"/>
      <c r="B534" s="3"/>
      <c r="C534" s="27" t="s">
        <v>106</v>
      </c>
      <c r="D534" s="28">
        <v>100</v>
      </c>
      <c r="E534" s="51"/>
      <c r="F534" s="5"/>
      <c r="G534" s="5"/>
      <c r="H534" s="5"/>
      <c r="I534" s="30"/>
      <c r="J534" s="5"/>
      <c r="K534" s="5"/>
      <c r="L534" s="5"/>
      <c r="AU534" s="6"/>
      <c r="AV534" s="4"/>
      <c r="AW534" s="67"/>
      <c r="AX534" s="18"/>
    </row>
    <row r="535" spans="1:50" ht="15" x14ac:dyDescent="0.2">
      <c r="A535" s="24"/>
      <c r="B535" s="3"/>
      <c r="C535" s="29" t="s">
        <v>146</v>
      </c>
      <c r="D535" s="28"/>
      <c r="E535" s="52">
        <v>50</v>
      </c>
      <c r="F535" s="29">
        <v>7.05</v>
      </c>
      <c r="G535" s="29"/>
      <c r="H535" s="29">
        <v>2.4500000000000002</v>
      </c>
      <c r="I535" s="30">
        <f t="shared" ref="I535:I541" si="33">E535*AT535</f>
        <v>13500</v>
      </c>
      <c r="J535" s="29">
        <v>50.4</v>
      </c>
      <c r="K535" s="5"/>
      <c r="L535" s="5"/>
      <c r="AT535">
        <v>270</v>
      </c>
      <c r="AU535" s="6"/>
      <c r="AV535" s="4"/>
      <c r="AW535" s="67"/>
      <c r="AX535" s="18"/>
    </row>
    <row r="536" spans="1:50" ht="15" x14ac:dyDescent="0.2">
      <c r="A536" s="24"/>
      <c r="B536" s="3"/>
      <c r="C536" s="29" t="s">
        <v>10</v>
      </c>
      <c r="D536" s="28"/>
      <c r="E536" s="52">
        <v>15</v>
      </c>
      <c r="F536" s="29">
        <v>0.22500000000000001</v>
      </c>
      <c r="G536" s="29">
        <v>0</v>
      </c>
      <c r="H536" s="29">
        <v>1.29</v>
      </c>
      <c r="I536" s="30">
        <f t="shared" si="33"/>
        <v>315</v>
      </c>
      <c r="J536" s="29">
        <v>5.8049999999999997</v>
      </c>
      <c r="K536" s="5"/>
      <c r="L536" s="5"/>
      <c r="AT536">
        <v>21</v>
      </c>
      <c r="AU536" s="96"/>
      <c r="AV536" s="4"/>
      <c r="AW536" s="67"/>
      <c r="AX536" s="18"/>
    </row>
    <row r="537" spans="1:50" ht="15" x14ac:dyDescent="0.2">
      <c r="A537" s="24"/>
      <c r="B537" s="3"/>
      <c r="C537" s="29" t="s">
        <v>9</v>
      </c>
      <c r="D537" s="28"/>
      <c r="E537" s="52">
        <v>3</v>
      </c>
      <c r="F537" s="29">
        <v>0</v>
      </c>
      <c r="G537" s="29"/>
      <c r="H537" s="29">
        <v>2.9969999999999999</v>
      </c>
      <c r="I537" s="30">
        <f t="shared" si="33"/>
        <v>300</v>
      </c>
      <c r="J537" s="29">
        <v>26.97</v>
      </c>
      <c r="K537" s="5"/>
      <c r="L537" s="5"/>
      <c r="AT537">
        <v>100</v>
      </c>
      <c r="AU537" s="6"/>
      <c r="AV537" s="4"/>
      <c r="AW537" s="67"/>
      <c r="AX537" s="18"/>
    </row>
    <row r="538" spans="1:50" ht="15" x14ac:dyDescent="0.2">
      <c r="A538" s="24"/>
      <c r="B538" s="3"/>
      <c r="C538" s="29" t="s">
        <v>8</v>
      </c>
      <c r="D538" s="28"/>
      <c r="E538" s="53">
        <v>0.125</v>
      </c>
      <c r="F538" s="38"/>
      <c r="G538" s="38"/>
      <c r="H538" s="39"/>
      <c r="I538" s="30">
        <f t="shared" si="33"/>
        <v>0.75</v>
      </c>
      <c r="J538" s="38"/>
      <c r="K538" s="5"/>
      <c r="L538" s="5"/>
      <c r="AT538">
        <v>6</v>
      </c>
      <c r="AU538" s="6"/>
      <c r="AV538" s="4"/>
      <c r="AW538" s="67"/>
      <c r="AX538" s="18"/>
    </row>
    <row r="539" spans="1:50" ht="15" x14ac:dyDescent="0.2">
      <c r="A539" s="24"/>
      <c r="B539" s="3"/>
      <c r="C539" s="29" t="s">
        <v>7</v>
      </c>
      <c r="D539" s="28"/>
      <c r="E539" s="52">
        <v>40</v>
      </c>
      <c r="F539" s="29">
        <v>4.24</v>
      </c>
      <c r="G539" s="29">
        <v>29.28</v>
      </c>
      <c r="H539" s="29">
        <v>0.52</v>
      </c>
      <c r="I539" s="30">
        <f t="shared" si="33"/>
        <v>1040</v>
      </c>
      <c r="J539" s="29">
        <v>131.6</v>
      </c>
      <c r="K539" s="5"/>
      <c r="L539" s="5"/>
      <c r="AT539">
        <v>26</v>
      </c>
      <c r="AU539" s="6"/>
      <c r="AV539" s="4"/>
      <c r="AW539" s="67"/>
      <c r="AX539" s="18"/>
    </row>
    <row r="540" spans="1:50" ht="15" x14ac:dyDescent="0.2">
      <c r="A540" s="24"/>
      <c r="B540" s="3"/>
      <c r="C540" s="29" t="s">
        <v>65</v>
      </c>
      <c r="D540" s="28"/>
      <c r="E540" s="52">
        <v>15</v>
      </c>
      <c r="F540" s="29">
        <v>0.16800000000000001</v>
      </c>
      <c r="G540" s="29">
        <v>0.24</v>
      </c>
      <c r="H540" s="29">
        <v>1.6</v>
      </c>
      <c r="I540" s="30">
        <f t="shared" si="33"/>
        <v>2550</v>
      </c>
      <c r="J540" s="29">
        <v>16.32</v>
      </c>
      <c r="K540" s="5"/>
      <c r="L540" s="5"/>
      <c r="AT540">
        <v>170</v>
      </c>
      <c r="AU540" s="4"/>
      <c r="AV540" s="4"/>
      <c r="AW540" s="66"/>
      <c r="AX540" s="18"/>
    </row>
    <row r="541" spans="1:50" ht="15" x14ac:dyDescent="0.2">
      <c r="A541" s="24"/>
      <c r="B541" s="3"/>
      <c r="C541" s="29" t="s">
        <v>4</v>
      </c>
      <c r="D541" s="28"/>
      <c r="E541" s="52">
        <v>4</v>
      </c>
      <c r="F541" s="29">
        <v>0.02</v>
      </c>
      <c r="G541" s="29">
        <v>3.5999999999999997E-2</v>
      </c>
      <c r="H541" s="29">
        <v>3.3</v>
      </c>
      <c r="I541" s="30">
        <f t="shared" si="33"/>
        <v>1200</v>
      </c>
      <c r="J541" s="29">
        <v>19.920000000000002</v>
      </c>
      <c r="K541" s="5"/>
      <c r="L541" s="5"/>
      <c r="AT541">
        <v>300</v>
      </c>
      <c r="AU541" s="6"/>
      <c r="AV541" s="4"/>
      <c r="AW541" s="67"/>
      <c r="AX541" s="18"/>
    </row>
    <row r="542" spans="1:50" ht="15" x14ac:dyDescent="0.2">
      <c r="A542" s="24"/>
      <c r="B542" s="3"/>
      <c r="C542" s="27" t="s">
        <v>100</v>
      </c>
      <c r="D542" s="28">
        <v>200</v>
      </c>
      <c r="E542" s="51"/>
      <c r="F542" s="5"/>
      <c r="G542" s="5"/>
      <c r="H542" s="5"/>
      <c r="I542" s="30"/>
      <c r="J542" s="5"/>
      <c r="K542" s="5"/>
      <c r="L542" s="5"/>
      <c r="AU542" s="6"/>
      <c r="AV542" s="4"/>
      <c r="AW542" s="67"/>
      <c r="AX542" s="18"/>
    </row>
    <row r="543" spans="1:50" ht="15" x14ac:dyDescent="0.2">
      <c r="A543" s="24"/>
      <c r="B543" s="3"/>
      <c r="C543" s="29" t="s">
        <v>6</v>
      </c>
      <c r="D543" s="28"/>
      <c r="E543" s="52">
        <v>7</v>
      </c>
      <c r="F543" s="29">
        <v>9.6000000000000002E-2</v>
      </c>
      <c r="G543" s="29">
        <v>3.87</v>
      </c>
      <c r="H543" s="29"/>
      <c r="I543" s="30">
        <f>E543*AT543</f>
        <v>1400</v>
      </c>
      <c r="J543" s="29">
        <v>16.416</v>
      </c>
      <c r="K543" s="5"/>
      <c r="L543" s="5"/>
      <c r="AT543">
        <v>200</v>
      </c>
      <c r="AU543" s="6"/>
      <c r="AV543" s="4"/>
      <c r="AW543" s="67"/>
      <c r="AX543" s="18"/>
    </row>
    <row r="544" spans="1:50" ht="15" x14ac:dyDescent="0.2">
      <c r="A544" s="24"/>
      <c r="B544" s="3"/>
      <c r="C544" s="29" t="s">
        <v>3</v>
      </c>
      <c r="D544" s="28"/>
      <c r="E544" s="52">
        <v>15</v>
      </c>
      <c r="F544" s="29"/>
      <c r="G544" s="29"/>
      <c r="H544" s="29"/>
      <c r="I544" s="30">
        <f>E544*AT544</f>
        <v>690</v>
      </c>
      <c r="J544" s="29"/>
      <c r="K544" s="5"/>
      <c r="L544" s="5"/>
      <c r="AT544">
        <v>46</v>
      </c>
      <c r="AU544" s="6"/>
      <c r="AV544" s="4"/>
      <c r="AW544" s="67"/>
      <c r="AX544" s="18"/>
    </row>
    <row r="545" spans="1:50" ht="45" customHeight="1" x14ac:dyDescent="0.2">
      <c r="A545" s="17" t="s">
        <v>127</v>
      </c>
      <c r="B545" s="3"/>
      <c r="C545" s="29"/>
      <c r="D545" s="28"/>
      <c r="E545" s="52"/>
      <c r="F545" s="29"/>
      <c r="G545" s="29"/>
      <c r="H545" s="29"/>
      <c r="I545" s="30"/>
      <c r="J545" s="29"/>
      <c r="K545" s="5"/>
      <c r="L545" s="5"/>
      <c r="AU545" s="4"/>
      <c r="AV545" s="4"/>
      <c r="AW545" s="68"/>
      <c r="AX545" s="18"/>
    </row>
    <row r="546" spans="1:50" ht="15" x14ac:dyDescent="0.2">
      <c r="A546" s="24"/>
      <c r="B546" s="3"/>
      <c r="C546" s="14"/>
      <c r="D546" s="28"/>
      <c r="E546" s="51"/>
      <c r="F546" s="5"/>
      <c r="G546" s="5"/>
      <c r="H546" s="5"/>
      <c r="I546" s="30"/>
      <c r="J546" s="26"/>
      <c r="K546" s="5"/>
      <c r="L546" s="5"/>
      <c r="AU546" s="6"/>
      <c r="AV546" s="4"/>
      <c r="AW546" s="67"/>
      <c r="AX546" s="18"/>
    </row>
    <row r="547" spans="1:50" ht="15" x14ac:dyDescent="0.2">
      <c r="A547" s="24"/>
      <c r="B547" s="3"/>
      <c r="C547" s="27" t="s">
        <v>242</v>
      </c>
      <c r="D547" s="28">
        <v>200</v>
      </c>
      <c r="E547" s="51"/>
      <c r="F547" s="5"/>
      <c r="G547" s="5"/>
      <c r="H547" s="5"/>
      <c r="I547" s="30"/>
      <c r="J547" s="5"/>
      <c r="K547" s="5"/>
      <c r="L547" s="5"/>
      <c r="AU547" s="6"/>
      <c r="AV547" s="4"/>
      <c r="AW547" s="67"/>
      <c r="AX547" s="18"/>
    </row>
    <row r="548" spans="1:50" ht="15" x14ac:dyDescent="0.2">
      <c r="A548" s="24"/>
      <c r="B548" s="3"/>
      <c r="C548" s="29" t="s">
        <v>25</v>
      </c>
      <c r="D548" s="28"/>
      <c r="E548" s="52">
        <v>200</v>
      </c>
      <c r="F548" s="29">
        <v>5.6</v>
      </c>
      <c r="G548" s="29">
        <v>9.4</v>
      </c>
      <c r="H548" s="29">
        <v>6.4</v>
      </c>
      <c r="I548" s="30">
        <f>E548*AT548</f>
        <v>9600</v>
      </c>
      <c r="J548" s="29">
        <v>116</v>
      </c>
      <c r="K548" s="5"/>
      <c r="L548" s="5"/>
      <c r="AT548">
        <v>48</v>
      </c>
      <c r="AU548" s="6"/>
      <c r="AV548" s="4"/>
      <c r="AW548" s="67"/>
      <c r="AX548" s="18"/>
    </row>
    <row r="549" spans="1:50" ht="15" x14ac:dyDescent="0.2">
      <c r="A549" s="24"/>
      <c r="B549" s="3"/>
      <c r="C549" s="29" t="s">
        <v>243</v>
      </c>
      <c r="D549" s="28"/>
      <c r="E549" s="52">
        <v>15</v>
      </c>
      <c r="F549" s="29">
        <v>1.8</v>
      </c>
      <c r="G549" s="29">
        <v>9.4949999999999992</v>
      </c>
      <c r="H549" s="29">
        <v>0.435</v>
      </c>
      <c r="I549" s="30">
        <f>E549*AT549</f>
        <v>570</v>
      </c>
      <c r="J549" s="29">
        <v>50.1</v>
      </c>
      <c r="K549" s="5"/>
      <c r="L549" s="5"/>
      <c r="T549" s="4"/>
      <c r="U549" s="4"/>
      <c r="AT549">
        <v>38</v>
      </c>
      <c r="AU549" s="6"/>
      <c r="AV549" s="4"/>
      <c r="AW549" s="67"/>
      <c r="AX549" s="18"/>
    </row>
    <row r="550" spans="1:50" ht="15" x14ac:dyDescent="0.2">
      <c r="A550" s="24"/>
      <c r="B550" s="3"/>
      <c r="C550" s="29" t="s">
        <v>31</v>
      </c>
      <c r="D550" s="28"/>
      <c r="E550" s="52">
        <v>4</v>
      </c>
      <c r="F550" s="29">
        <v>2.4E-2</v>
      </c>
      <c r="G550" s="29">
        <v>7.1999999999999995E-2</v>
      </c>
      <c r="H550" s="29">
        <v>6.6</v>
      </c>
      <c r="I550" s="30">
        <f>E550*AT550</f>
        <v>1200</v>
      </c>
      <c r="J550" s="29">
        <v>29.92</v>
      </c>
      <c r="K550" s="5"/>
      <c r="L550" s="5"/>
      <c r="T550" s="4"/>
      <c r="U550" s="4"/>
      <c r="AT550">
        <v>300</v>
      </c>
      <c r="AU550" s="4"/>
      <c r="AV550" s="4"/>
      <c r="AW550" s="68"/>
      <c r="AX550" s="18"/>
    </row>
    <row r="551" spans="1:50" ht="15" x14ac:dyDescent="0.2">
      <c r="A551" s="24"/>
      <c r="B551" s="3"/>
      <c r="C551" s="29" t="s">
        <v>37</v>
      </c>
      <c r="D551" s="28"/>
      <c r="E551" s="52">
        <v>5</v>
      </c>
      <c r="F551" s="29"/>
      <c r="G551" s="29">
        <v>4.99</v>
      </c>
      <c r="H551" s="29"/>
      <c r="I551" s="30">
        <f>E551*AT551</f>
        <v>230</v>
      </c>
      <c r="J551" s="29">
        <v>18.7</v>
      </c>
      <c r="K551" s="5"/>
      <c r="L551" s="5"/>
      <c r="T551" s="4"/>
      <c r="U551" s="4"/>
      <c r="AT551">
        <v>46</v>
      </c>
      <c r="AU551" s="4"/>
      <c r="AV551" s="4"/>
      <c r="AW551" s="68"/>
      <c r="AX551" s="18"/>
    </row>
    <row r="552" spans="1:50" ht="15" x14ac:dyDescent="0.2">
      <c r="A552" s="24"/>
      <c r="B552" s="3"/>
      <c r="C552" s="27" t="s">
        <v>87</v>
      </c>
      <c r="D552" s="5" t="s">
        <v>262</v>
      </c>
      <c r="E552" s="51"/>
      <c r="F552" s="5"/>
      <c r="G552" s="5"/>
      <c r="H552" s="5"/>
      <c r="I552" s="30"/>
      <c r="J552" s="5"/>
      <c r="K552" s="5"/>
      <c r="L552" s="5"/>
      <c r="R552" s="4"/>
      <c r="S552" s="4"/>
      <c r="T552" s="4"/>
      <c r="AU552" s="6"/>
      <c r="AV552" s="4"/>
      <c r="AW552" s="67"/>
      <c r="AX552" s="18"/>
    </row>
    <row r="553" spans="1:50" ht="16.5" customHeight="1" x14ac:dyDescent="0.2">
      <c r="A553" s="61"/>
      <c r="B553" s="4"/>
      <c r="C553" s="29" t="s">
        <v>72</v>
      </c>
      <c r="D553" s="28">
        <v>10</v>
      </c>
      <c r="E553" s="52">
        <v>10</v>
      </c>
      <c r="F553" s="29">
        <v>2.68</v>
      </c>
      <c r="G553" s="29"/>
      <c r="H553" s="29">
        <v>2.73</v>
      </c>
      <c r="I553" s="30">
        <f>E553*AT553</f>
        <v>3500</v>
      </c>
      <c r="J553" s="29">
        <v>36.1</v>
      </c>
      <c r="K553" s="5"/>
      <c r="L553" s="5"/>
      <c r="R553" s="4"/>
      <c r="S553" s="4"/>
      <c r="T553" s="4"/>
      <c r="AT553">
        <v>350</v>
      </c>
      <c r="AU553" s="16"/>
      <c r="AV553" s="4"/>
      <c r="AW553" s="62"/>
      <c r="AX553" s="18"/>
    </row>
    <row r="554" spans="1:50" ht="15.75" thickBot="1" x14ac:dyDescent="0.25">
      <c r="C554" s="29" t="s">
        <v>1</v>
      </c>
      <c r="D554" s="28">
        <v>40</v>
      </c>
      <c r="E554" s="52">
        <v>40</v>
      </c>
      <c r="F554" s="29">
        <v>3.32</v>
      </c>
      <c r="G554" s="29">
        <v>19.239999999999998</v>
      </c>
      <c r="H554" s="29">
        <v>0.52</v>
      </c>
      <c r="I554" s="30">
        <f>E554*AT554</f>
        <v>1332</v>
      </c>
      <c r="J554" s="29">
        <v>90.8</v>
      </c>
      <c r="K554" s="5"/>
      <c r="L554" s="5"/>
      <c r="R554" s="6"/>
      <c r="S554" s="4"/>
      <c r="AT554">
        <v>33.299999999999997</v>
      </c>
    </row>
    <row r="555" spans="1:50" ht="15.75" thickBot="1" x14ac:dyDescent="0.25">
      <c r="A555" s="192"/>
      <c r="B555" s="107"/>
      <c r="C555" s="112" t="s">
        <v>276</v>
      </c>
      <c r="D555" s="112">
        <v>70</v>
      </c>
      <c r="E555" s="113">
        <v>70</v>
      </c>
      <c r="F555" s="140"/>
      <c r="G555" s="140"/>
      <c r="H555" s="140"/>
      <c r="I555" s="141">
        <f>E555*AT555</f>
        <v>4550</v>
      </c>
      <c r="J555" s="140"/>
      <c r="K555" s="109"/>
      <c r="L555" s="110"/>
      <c r="R555" s="6"/>
      <c r="S555" s="4"/>
      <c r="AT555">
        <v>65</v>
      </c>
    </row>
    <row r="556" spans="1:50" ht="15.75" thickBot="1" x14ac:dyDescent="0.25">
      <c r="A556" s="155"/>
      <c r="B556" s="156"/>
      <c r="C556" s="157" t="s">
        <v>0</v>
      </c>
      <c r="D556" s="229"/>
      <c r="E556" s="159"/>
      <c r="F556" s="160">
        <f>SUM(F512:F555)</f>
        <v>53.833000000000006</v>
      </c>
      <c r="G556" s="160">
        <f>SUM(G512:G555)</f>
        <v>205.71800000000005</v>
      </c>
      <c r="H556" s="160">
        <f>SUM(H512:H555)</f>
        <v>52.536999999999992</v>
      </c>
      <c r="I556" s="162">
        <f>SUM(I512:I555)</f>
        <v>85126.75</v>
      </c>
      <c r="J556" s="160">
        <f>SUM(J512:J555)</f>
        <v>1430.9309999999996</v>
      </c>
      <c r="K556" s="163"/>
      <c r="L556" s="164"/>
      <c r="R556" s="4"/>
      <c r="S556" s="4"/>
    </row>
    <row r="557" spans="1:50" ht="15.75" thickBot="1" x14ac:dyDescent="0.25">
      <c r="A557" s="155"/>
      <c r="B557" s="156"/>
      <c r="C557" s="157"/>
      <c r="D557" s="229"/>
      <c r="E557" s="159"/>
      <c r="F557" s="160"/>
      <c r="G557" s="160"/>
      <c r="H557" s="160"/>
      <c r="I557" s="162"/>
      <c r="J557" s="160"/>
      <c r="K557" s="163"/>
      <c r="L557" s="164"/>
      <c r="R557" s="4"/>
      <c r="S557" s="4"/>
    </row>
    <row r="558" spans="1:50" ht="23.25" thickBot="1" x14ac:dyDescent="0.25">
      <c r="A558" s="192" t="s">
        <v>245</v>
      </c>
      <c r="B558" s="107"/>
      <c r="C558" s="108" t="s">
        <v>164</v>
      </c>
      <c r="D558" s="139"/>
      <c r="E558" s="204"/>
      <c r="F558" s="205"/>
      <c r="G558" s="205"/>
      <c r="H558" s="205"/>
      <c r="I558" s="141"/>
      <c r="J558" s="206"/>
      <c r="K558" s="109"/>
      <c r="L558" s="110"/>
    </row>
    <row r="559" spans="1:50" ht="15" x14ac:dyDescent="0.2">
      <c r="A559" s="132"/>
      <c r="B559" s="1"/>
      <c r="C559" s="223" t="s">
        <v>177</v>
      </c>
      <c r="D559" s="226">
        <v>200</v>
      </c>
      <c r="E559" s="63"/>
      <c r="F559" s="228"/>
      <c r="G559" s="218"/>
      <c r="H559" s="218"/>
      <c r="I559" s="220"/>
      <c r="J559" s="224"/>
      <c r="K559" s="218"/>
      <c r="L559" s="218"/>
    </row>
    <row r="560" spans="1:50" ht="15" x14ac:dyDescent="0.2">
      <c r="A560" s="24"/>
      <c r="B560" s="3"/>
      <c r="C560" s="29" t="s">
        <v>76</v>
      </c>
      <c r="D560" s="28"/>
      <c r="E560" s="52">
        <v>200</v>
      </c>
      <c r="F560" s="29">
        <v>5.6</v>
      </c>
      <c r="G560" s="29">
        <v>6.4</v>
      </c>
      <c r="H560" s="29">
        <v>9.4</v>
      </c>
      <c r="I560" s="30">
        <f>E560*AT560</f>
        <v>9600</v>
      </c>
      <c r="J560" s="29">
        <v>116</v>
      </c>
      <c r="K560" s="5"/>
      <c r="L560" s="5"/>
      <c r="AT560">
        <v>48</v>
      </c>
      <c r="AU560" s="4"/>
    </row>
    <row r="561" spans="1:55" ht="15" x14ac:dyDescent="0.2">
      <c r="A561" s="24"/>
      <c r="B561" s="3"/>
      <c r="C561" s="29" t="s">
        <v>149</v>
      </c>
      <c r="D561" s="28"/>
      <c r="E561" s="52">
        <v>25</v>
      </c>
      <c r="F561" s="29">
        <v>3.6</v>
      </c>
      <c r="G561" s="29">
        <v>0.87</v>
      </c>
      <c r="H561" s="29">
        <v>18.989999999999998</v>
      </c>
      <c r="I561" s="30">
        <f>E561*AT561</f>
        <v>875</v>
      </c>
      <c r="J561" s="29">
        <v>100.2</v>
      </c>
      <c r="K561" s="5"/>
      <c r="L561" s="5"/>
      <c r="AT561">
        <v>35</v>
      </c>
    </row>
    <row r="562" spans="1:55" ht="15" x14ac:dyDescent="0.2">
      <c r="A562" s="24"/>
      <c r="B562" s="3"/>
      <c r="C562" s="29" t="s">
        <v>37</v>
      </c>
      <c r="D562" s="28"/>
      <c r="E562" s="52">
        <v>5</v>
      </c>
      <c r="F562" s="29"/>
      <c r="G562" s="29"/>
      <c r="H562" s="29">
        <v>4.99</v>
      </c>
      <c r="I562" s="30">
        <f>E562*AT562</f>
        <v>230</v>
      </c>
      <c r="J562" s="29">
        <v>18.7</v>
      </c>
      <c r="K562" s="5"/>
      <c r="L562" s="5"/>
      <c r="AT562">
        <v>46</v>
      </c>
    </row>
    <row r="563" spans="1:55" ht="15" x14ac:dyDescent="0.2">
      <c r="A563" s="24"/>
      <c r="B563" s="3"/>
      <c r="C563" s="29" t="s">
        <v>31</v>
      </c>
      <c r="D563" s="28"/>
      <c r="E563" s="52">
        <v>4</v>
      </c>
      <c r="F563" s="29"/>
      <c r="G563" s="29">
        <v>3.14</v>
      </c>
      <c r="H563" s="29">
        <v>0.02</v>
      </c>
      <c r="I563" s="30">
        <f>E563*AT563</f>
        <v>1200</v>
      </c>
      <c r="J563" s="29">
        <v>29.36</v>
      </c>
      <c r="K563" s="5"/>
      <c r="L563" s="5"/>
      <c r="AT563">
        <v>300</v>
      </c>
    </row>
    <row r="564" spans="1:55" ht="15" x14ac:dyDescent="0.2">
      <c r="A564" s="24"/>
      <c r="B564" s="3"/>
      <c r="C564" s="27" t="s">
        <v>145</v>
      </c>
      <c r="D564" s="28">
        <v>200</v>
      </c>
      <c r="E564" s="51"/>
      <c r="F564" s="5"/>
      <c r="G564" s="5"/>
      <c r="H564" s="5"/>
      <c r="I564" s="30"/>
      <c r="J564" s="5"/>
      <c r="K564" s="5"/>
      <c r="L564" s="5"/>
      <c r="BC564" s="4"/>
    </row>
    <row r="565" spans="1:55" ht="15" x14ac:dyDescent="0.2">
      <c r="A565" s="24"/>
      <c r="B565" s="3"/>
      <c r="C565" s="29" t="s">
        <v>103</v>
      </c>
      <c r="D565" s="28"/>
      <c r="E565" s="52">
        <v>0.3</v>
      </c>
      <c r="F565" s="29"/>
      <c r="G565" s="29"/>
      <c r="H565" s="29"/>
      <c r="I565" s="30">
        <f t="shared" ref="I565:I570" si="34">E565*AT565</f>
        <v>150</v>
      </c>
      <c r="J565" s="29"/>
      <c r="K565" s="5"/>
      <c r="L565" s="5"/>
      <c r="AT565">
        <v>500</v>
      </c>
    </row>
    <row r="566" spans="1:55" ht="15" x14ac:dyDescent="0.2">
      <c r="A566" s="24"/>
      <c r="B566" s="3"/>
      <c r="C566" s="29" t="s">
        <v>25</v>
      </c>
      <c r="D566" s="28"/>
      <c r="E566" s="52">
        <v>100</v>
      </c>
      <c r="F566" s="29">
        <v>2.8</v>
      </c>
      <c r="G566" s="29">
        <v>3.2</v>
      </c>
      <c r="H566" s="29">
        <v>4.7</v>
      </c>
      <c r="I566" s="30">
        <f t="shared" si="34"/>
        <v>4800</v>
      </c>
      <c r="J566" s="29">
        <v>58</v>
      </c>
      <c r="K566" s="5"/>
      <c r="L566" s="5"/>
      <c r="AT566">
        <v>48</v>
      </c>
    </row>
    <row r="567" spans="1:55" ht="15" x14ac:dyDescent="0.2">
      <c r="A567" s="24"/>
      <c r="B567" s="3"/>
      <c r="C567" s="29" t="s">
        <v>37</v>
      </c>
      <c r="D567" s="28"/>
      <c r="E567" s="52">
        <v>10</v>
      </c>
      <c r="F567" s="29"/>
      <c r="G567" s="29"/>
      <c r="H567" s="29">
        <v>9.98</v>
      </c>
      <c r="I567" s="30">
        <f t="shared" si="34"/>
        <v>460</v>
      </c>
      <c r="J567" s="29">
        <v>37.4</v>
      </c>
      <c r="K567" s="5"/>
      <c r="L567" s="5"/>
      <c r="AT567">
        <v>46</v>
      </c>
    </row>
    <row r="568" spans="1:55" ht="15" x14ac:dyDescent="0.2">
      <c r="A568" s="24"/>
      <c r="B568" s="3"/>
      <c r="C568" s="27" t="s">
        <v>87</v>
      </c>
      <c r="D568" s="58" t="s">
        <v>262</v>
      </c>
      <c r="E568" s="52">
        <v>40</v>
      </c>
      <c r="F568" s="29">
        <v>2.8</v>
      </c>
      <c r="G568" s="29">
        <v>0.28000000000000003</v>
      </c>
      <c r="H568" s="29">
        <v>19.239999999999998</v>
      </c>
      <c r="I568" s="30">
        <f t="shared" si="34"/>
        <v>1332</v>
      </c>
      <c r="J568" s="29">
        <v>99.96</v>
      </c>
      <c r="K568" s="5"/>
      <c r="L568" s="5"/>
      <c r="AT568">
        <v>33.299999999999997</v>
      </c>
    </row>
    <row r="569" spans="1:55" ht="15" x14ac:dyDescent="0.2">
      <c r="A569" s="24"/>
      <c r="B569" s="3"/>
      <c r="C569" s="27" t="s">
        <v>72</v>
      </c>
      <c r="D569" s="58"/>
      <c r="E569" s="52">
        <v>10</v>
      </c>
      <c r="F569" s="29"/>
      <c r="G569" s="29"/>
      <c r="H569" s="29"/>
      <c r="I569" s="30">
        <f t="shared" si="34"/>
        <v>2700</v>
      </c>
      <c r="J569" s="29"/>
      <c r="K569" s="5"/>
      <c r="L569" s="5"/>
      <c r="AT569">
        <v>270</v>
      </c>
    </row>
    <row r="570" spans="1:55" ht="33.75" x14ac:dyDescent="0.2">
      <c r="A570" s="17" t="s">
        <v>121</v>
      </c>
      <c r="B570" s="3"/>
      <c r="C570" s="27" t="s">
        <v>25</v>
      </c>
      <c r="D570" s="28">
        <v>100</v>
      </c>
      <c r="E570" s="51">
        <v>100</v>
      </c>
      <c r="F570" s="5">
        <v>0.3</v>
      </c>
      <c r="G570" s="5"/>
      <c r="H570" s="5">
        <v>10.199999999999999</v>
      </c>
      <c r="I570" s="30">
        <f t="shared" si="34"/>
        <v>4800</v>
      </c>
      <c r="J570" s="5">
        <v>41.4</v>
      </c>
      <c r="K570" s="5"/>
      <c r="L570" s="5"/>
      <c r="AT570">
        <v>48</v>
      </c>
      <c r="BB570" s="4"/>
    </row>
    <row r="571" spans="1:55" ht="15" x14ac:dyDescent="0.2">
      <c r="A571" s="24"/>
      <c r="B571" s="3"/>
      <c r="C571" s="14"/>
      <c r="D571" s="28"/>
      <c r="E571" s="51"/>
      <c r="F571" s="5"/>
      <c r="G571" s="5"/>
      <c r="H571" s="5"/>
      <c r="I571" s="30"/>
      <c r="J571" s="26"/>
      <c r="K571" s="5"/>
      <c r="L571" s="5"/>
    </row>
    <row r="572" spans="1:55" ht="25.5" x14ac:dyDescent="0.2">
      <c r="A572" s="25" t="s">
        <v>120</v>
      </c>
      <c r="B572" s="3"/>
      <c r="C572" s="34" t="s">
        <v>129</v>
      </c>
      <c r="D572" s="28">
        <v>200</v>
      </c>
      <c r="E572" s="52"/>
      <c r="F572" s="5"/>
      <c r="G572" s="5"/>
      <c r="H572" s="29"/>
      <c r="I572" s="30"/>
      <c r="J572" s="14"/>
      <c r="K572" s="5"/>
      <c r="L572" s="5"/>
    </row>
    <row r="573" spans="1:55" ht="15" x14ac:dyDescent="0.2">
      <c r="A573" s="24"/>
      <c r="B573" s="3"/>
      <c r="C573" s="29" t="s">
        <v>7</v>
      </c>
      <c r="D573" s="28"/>
      <c r="E573" s="52">
        <v>20</v>
      </c>
      <c r="F573" s="29">
        <v>2.65</v>
      </c>
      <c r="G573" s="29">
        <v>0.33</v>
      </c>
      <c r="H573" s="29">
        <v>18.3</v>
      </c>
      <c r="I573" s="30">
        <f t="shared" ref="I573:I581" si="35">E573*AT573</f>
        <v>520</v>
      </c>
      <c r="J573" s="29">
        <v>82.25</v>
      </c>
      <c r="K573" s="5"/>
      <c r="L573" s="5"/>
      <c r="AT573">
        <v>26</v>
      </c>
    </row>
    <row r="574" spans="1:55" ht="15" x14ac:dyDescent="0.2">
      <c r="A574" s="24"/>
      <c r="B574" s="3"/>
      <c r="C574" s="29" t="s">
        <v>150</v>
      </c>
      <c r="D574" s="28"/>
      <c r="E574" s="52">
        <v>65</v>
      </c>
      <c r="F574" s="29">
        <v>4.45</v>
      </c>
      <c r="G574" s="29">
        <v>1.55</v>
      </c>
      <c r="H574" s="29"/>
      <c r="I574" s="30">
        <f t="shared" si="35"/>
        <v>8450</v>
      </c>
      <c r="J574" s="29">
        <v>33.5</v>
      </c>
      <c r="K574" s="5"/>
      <c r="L574" s="5"/>
      <c r="AT574">
        <v>130</v>
      </c>
    </row>
    <row r="575" spans="1:55" ht="15" x14ac:dyDescent="0.2">
      <c r="A575" s="24"/>
      <c r="B575" s="3"/>
      <c r="C575" s="29" t="s">
        <v>66</v>
      </c>
      <c r="D575" s="28"/>
      <c r="E575" s="52">
        <v>5</v>
      </c>
      <c r="F575" s="29"/>
      <c r="G575" s="29"/>
      <c r="H575" s="29"/>
      <c r="I575" s="30">
        <f t="shared" si="35"/>
        <v>60</v>
      </c>
      <c r="J575" s="29"/>
      <c r="K575" s="5"/>
      <c r="L575" s="5"/>
      <c r="AT575">
        <v>12</v>
      </c>
    </row>
    <row r="576" spans="1:55" ht="15" x14ac:dyDescent="0.2">
      <c r="A576" s="24"/>
      <c r="B576" s="3"/>
      <c r="C576" s="29" t="s">
        <v>4</v>
      </c>
      <c r="D576" s="28"/>
      <c r="E576" s="52">
        <v>3</v>
      </c>
      <c r="F576" s="29">
        <v>0.01</v>
      </c>
      <c r="G576" s="29">
        <v>2.34</v>
      </c>
      <c r="H576" s="29">
        <v>0.02</v>
      </c>
      <c r="I576" s="30">
        <f t="shared" si="35"/>
        <v>900</v>
      </c>
      <c r="J576" s="29">
        <v>22.02</v>
      </c>
      <c r="K576" s="5"/>
      <c r="L576" s="5"/>
      <c r="AT576">
        <v>300</v>
      </c>
    </row>
    <row r="577" spans="1:57" ht="15" x14ac:dyDescent="0.2">
      <c r="A577" s="24"/>
      <c r="B577" s="3"/>
      <c r="C577" s="29" t="s">
        <v>27</v>
      </c>
      <c r="D577" s="28"/>
      <c r="E577" s="52">
        <v>0.125</v>
      </c>
      <c r="F577" s="29">
        <v>0.56000000000000005</v>
      </c>
      <c r="G577" s="29">
        <v>0.59</v>
      </c>
      <c r="H577" s="29">
        <v>0.02</v>
      </c>
      <c r="I577" s="30">
        <f t="shared" si="35"/>
        <v>0.75</v>
      </c>
      <c r="J577" s="29">
        <v>7.87</v>
      </c>
      <c r="K577" s="5"/>
      <c r="L577" s="5"/>
      <c r="AT577">
        <v>6</v>
      </c>
    </row>
    <row r="578" spans="1:57" ht="15" x14ac:dyDescent="0.2">
      <c r="A578" s="24"/>
      <c r="B578" s="3"/>
      <c r="C578" s="35" t="s">
        <v>18</v>
      </c>
      <c r="D578" s="28"/>
      <c r="E578" s="52">
        <v>5</v>
      </c>
      <c r="F578" s="29">
        <v>0.05</v>
      </c>
      <c r="G578" s="29"/>
      <c r="H578" s="29">
        <v>0.28000000000000003</v>
      </c>
      <c r="I578" s="30">
        <f t="shared" si="35"/>
        <v>150</v>
      </c>
      <c r="J578" s="29">
        <v>1.32</v>
      </c>
      <c r="K578" s="5"/>
      <c r="L578" s="5"/>
      <c r="AT578">
        <v>30</v>
      </c>
    </row>
    <row r="579" spans="1:57" ht="15" x14ac:dyDescent="0.2">
      <c r="A579" s="24"/>
      <c r="B579" s="3"/>
      <c r="C579" s="29" t="s">
        <v>10</v>
      </c>
      <c r="D579" s="28"/>
      <c r="E579" s="52">
        <v>10</v>
      </c>
      <c r="F579" s="29">
        <v>0.15</v>
      </c>
      <c r="G579" s="29"/>
      <c r="H579" s="29">
        <v>0.86</v>
      </c>
      <c r="I579" s="30">
        <f t="shared" si="35"/>
        <v>210</v>
      </c>
      <c r="J579" s="29">
        <v>3.87</v>
      </c>
      <c r="K579" s="5"/>
      <c r="L579" s="5"/>
      <c r="AT579">
        <v>21</v>
      </c>
    </row>
    <row r="580" spans="1:57" ht="15" x14ac:dyDescent="0.2">
      <c r="A580" s="24"/>
      <c r="B580" s="3"/>
      <c r="C580" s="29" t="s">
        <v>44</v>
      </c>
      <c r="D580" s="28"/>
      <c r="E580" s="52">
        <v>3</v>
      </c>
      <c r="F580" s="29">
        <v>0.12</v>
      </c>
      <c r="G580" s="29"/>
      <c r="H580" s="29">
        <v>0.35</v>
      </c>
      <c r="I580" s="30">
        <f t="shared" si="35"/>
        <v>375</v>
      </c>
      <c r="J580" s="29">
        <v>1.89</v>
      </c>
      <c r="K580" s="5"/>
      <c r="L580" s="5"/>
      <c r="AT580">
        <v>125</v>
      </c>
    </row>
    <row r="581" spans="1:57" ht="15" x14ac:dyDescent="0.2">
      <c r="A581" s="24"/>
      <c r="B581" s="3"/>
      <c r="C581" s="29" t="s">
        <v>20</v>
      </c>
      <c r="D581" s="28"/>
      <c r="E581" s="52">
        <v>30</v>
      </c>
      <c r="F581" s="29">
        <v>0.42</v>
      </c>
      <c r="G581" s="29"/>
      <c r="H581" s="29">
        <v>4.1399999999999997</v>
      </c>
      <c r="I581" s="30">
        <f t="shared" si="35"/>
        <v>690</v>
      </c>
      <c r="J581" s="29">
        <v>17.43</v>
      </c>
      <c r="K581" s="5"/>
      <c r="L581" s="5"/>
      <c r="AT581">
        <v>23</v>
      </c>
      <c r="BE581" s="4"/>
    </row>
    <row r="582" spans="1:57" ht="15" x14ac:dyDescent="0.2">
      <c r="A582" s="24"/>
      <c r="B582" s="3"/>
      <c r="C582" s="27" t="s">
        <v>275</v>
      </c>
      <c r="D582" s="28">
        <v>50</v>
      </c>
      <c r="E582" s="51"/>
      <c r="F582" s="5"/>
      <c r="G582" s="5"/>
      <c r="H582" s="5"/>
      <c r="I582" s="30"/>
      <c r="J582" s="5"/>
      <c r="K582" s="5"/>
      <c r="L582" s="5"/>
    </row>
    <row r="583" spans="1:57" ht="15" x14ac:dyDescent="0.2">
      <c r="A583" s="24"/>
      <c r="B583" s="3"/>
      <c r="C583" s="29" t="s">
        <v>18</v>
      </c>
      <c r="D583" s="28"/>
      <c r="E583" s="52">
        <v>60</v>
      </c>
      <c r="F583" s="29">
        <v>0.5</v>
      </c>
      <c r="G583" s="29"/>
      <c r="H583" s="29">
        <v>2.8</v>
      </c>
      <c r="I583" s="30">
        <f>E583*AT583</f>
        <v>1800</v>
      </c>
      <c r="J583" s="29">
        <v>13.2</v>
      </c>
      <c r="K583" s="5"/>
      <c r="L583" s="5"/>
      <c r="AT583">
        <v>30</v>
      </c>
    </row>
    <row r="584" spans="1:57" ht="15" x14ac:dyDescent="0.2">
      <c r="A584" s="24"/>
      <c r="B584" s="3"/>
      <c r="C584" s="29" t="s">
        <v>10</v>
      </c>
      <c r="D584" s="28"/>
      <c r="E584" s="52">
        <v>5</v>
      </c>
      <c r="F584" s="29">
        <v>0.08</v>
      </c>
      <c r="G584" s="29"/>
      <c r="H584" s="29">
        <v>0.43</v>
      </c>
      <c r="I584" s="30">
        <f>E584*AT584</f>
        <v>105</v>
      </c>
      <c r="J584" s="29">
        <v>1.93</v>
      </c>
      <c r="K584" s="5"/>
      <c r="L584" s="5"/>
      <c r="AT584">
        <v>21</v>
      </c>
    </row>
    <row r="585" spans="1:57" ht="15" x14ac:dyDescent="0.2">
      <c r="A585" s="24"/>
      <c r="B585" s="3"/>
      <c r="C585" s="29" t="s">
        <v>9</v>
      </c>
      <c r="D585" s="28"/>
      <c r="E585" s="52">
        <v>3</v>
      </c>
      <c r="F585" s="29"/>
      <c r="G585" s="29">
        <v>2.99</v>
      </c>
      <c r="H585" s="29"/>
      <c r="I585" s="30">
        <f>E585*AT585</f>
        <v>300</v>
      </c>
      <c r="J585" s="29">
        <v>26.97</v>
      </c>
      <c r="K585" s="5"/>
      <c r="L585" s="5"/>
      <c r="AT585">
        <v>100</v>
      </c>
    </row>
    <row r="586" spans="1:57" ht="15" x14ac:dyDescent="0.2">
      <c r="A586" s="24"/>
      <c r="B586" s="3"/>
      <c r="C586" s="29"/>
      <c r="D586" s="29"/>
      <c r="E586" s="52"/>
      <c r="F586" s="29"/>
      <c r="G586" s="29"/>
      <c r="H586" s="29"/>
      <c r="I586" s="30"/>
      <c r="J586" s="29"/>
      <c r="K586" s="5"/>
      <c r="L586" s="5"/>
    </row>
    <row r="587" spans="1:57" ht="15" x14ac:dyDescent="0.2">
      <c r="A587" s="24"/>
      <c r="B587" s="3"/>
      <c r="C587" s="32" t="s">
        <v>23</v>
      </c>
      <c r="D587" s="29">
        <v>50</v>
      </c>
      <c r="E587" s="52">
        <v>50</v>
      </c>
      <c r="F587" s="29">
        <v>4.1500000000000004</v>
      </c>
      <c r="G587" s="29">
        <v>0.65</v>
      </c>
      <c r="H587" s="29">
        <v>24.05</v>
      </c>
      <c r="I587" s="30">
        <f>E587*AT587</f>
        <v>1664.9999999999998</v>
      </c>
      <c r="J587" s="29">
        <v>113.5</v>
      </c>
      <c r="K587" s="5"/>
      <c r="L587" s="5"/>
      <c r="AT587">
        <v>33.299999999999997</v>
      </c>
    </row>
    <row r="588" spans="1:57" ht="15" x14ac:dyDescent="0.2">
      <c r="A588" s="24"/>
      <c r="B588" s="3"/>
      <c r="C588" s="27" t="s">
        <v>220</v>
      </c>
      <c r="D588" s="28" t="s">
        <v>153</v>
      </c>
      <c r="E588" s="51"/>
      <c r="F588" s="5"/>
      <c r="G588" s="5"/>
      <c r="H588" s="5"/>
      <c r="I588" s="30"/>
      <c r="J588" s="5"/>
      <c r="K588" s="5"/>
      <c r="L588" s="5"/>
    </row>
    <row r="589" spans="1:57" ht="15" x14ac:dyDescent="0.2">
      <c r="A589" s="24"/>
      <c r="B589" s="3"/>
      <c r="C589" s="29" t="s">
        <v>54</v>
      </c>
      <c r="D589" s="28"/>
      <c r="E589" s="52">
        <v>200</v>
      </c>
      <c r="F589" s="29">
        <v>1.66</v>
      </c>
      <c r="G589" s="29"/>
      <c r="H589" s="29">
        <v>26.2</v>
      </c>
      <c r="I589" s="30">
        <f t="shared" ref="I589:I596" si="36">E589*AT589</f>
        <v>4600</v>
      </c>
      <c r="J589" s="29">
        <v>110.39</v>
      </c>
      <c r="K589" s="5"/>
      <c r="L589" s="5"/>
      <c r="AT589">
        <v>23</v>
      </c>
    </row>
    <row r="590" spans="1:57" ht="15" x14ac:dyDescent="0.2">
      <c r="A590" s="24"/>
      <c r="B590" s="3"/>
      <c r="C590" s="29" t="s">
        <v>150</v>
      </c>
      <c r="D590" s="28"/>
      <c r="E590" s="52">
        <v>65</v>
      </c>
      <c r="F590" s="29">
        <v>4.45</v>
      </c>
      <c r="G590" s="29">
        <v>1.55</v>
      </c>
      <c r="H590" s="29"/>
      <c r="I590" s="30">
        <f t="shared" si="36"/>
        <v>8450</v>
      </c>
      <c r="J590" s="29">
        <v>33.5</v>
      </c>
      <c r="K590" s="5"/>
      <c r="L590" s="5"/>
      <c r="AT590">
        <v>130</v>
      </c>
    </row>
    <row r="591" spans="1:57" ht="15" x14ac:dyDescent="0.2">
      <c r="A591" s="24"/>
      <c r="B591" s="3"/>
      <c r="C591" s="29" t="s">
        <v>10</v>
      </c>
      <c r="D591" s="28"/>
      <c r="E591" s="52">
        <v>10</v>
      </c>
      <c r="F591" s="29">
        <v>0.15</v>
      </c>
      <c r="G591" s="29"/>
      <c r="H591" s="29">
        <v>0.86</v>
      </c>
      <c r="I591" s="30">
        <f t="shared" si="36"/>
        <v>210</v>
      </c>
      <c r="J591" s="29">
        <v>3.87</v>
      </c>
      <c r="K591" s="5"/>
      <c r="L591" s="5"/>
      <c r="AT591">
        <v>21</v>
      </c>
    </row>
    <row r="592" spans="1:57" ht="15" x14ac:dyDescent="0.2">
      <c r="A592" s="24"/>
      <c r="B592" s="3"/>
      <c r="C592" s="29" t="s">
        <v>18</v>
      </c>
      <c r="D592" s="28"/>
      <c r="E592" s="52">
        <v>15</v>
      </c>
      <c r="F592" s="29">
        <v>0.15</v>
      </c>
      <c r="G592" s="29"/>
      <c r="H592" s="29">
        <v>0.84</v>
      </c>
      <c r="I592" s="30">
        <f t="shared" si="36"/>
        <v>450</v>
      </c>
      <c r="J592" s="29">
        <v>3.98</v>
      </c>
      <c r="K592" s="5"/>
      <c r="L592" s="5"/>
      <c r="AT592">
        <v>30</v>
      </c>
    </row>
    <row r="593" spans="1:46" ht="15" x14ac:dyDescent="0.2">
      <c r="A593" s="24"/>
      <c r="B593" s="3"/>
      <c r="C593" s="29" t="s">
        <v>25</v>
      </c>
      <c r="D593" s="28"/>
      <c r="E593" s="52">
        <v>20</v>
      </c>
      <c r="F593" s="29">
        <v>0.56000000000000005</v>
      </c>
      <c r="G593" s="29">
        <v>0.64</v>
      </c>
      <c r="H593" s="29">
        <v>0.94</v>
      </c>
      <c r="I593" s="30">
        <f t="shared" si="36"/>
        <v>960</v>
      </c>
      <c r="J593" s="29">
        <v>11.6</v>
      </c>
      <c r="K593" s="5"/>
      <c r="L593" s="5"/>
      <c r="AT593">
        <v>48</v>
      </c>
    </row>
    <row r="594" spans="1:46" ht="15" x14ac:dyDescent="0.2">
      <c r="A594" s="24"/>
      <c r="B594" s="3"/>
      <c r="C594" s="29" t="s">
        <v>4</v>
      </c>
      <c r="D594" s="28"/>
      <c r="E594" s="52">
        <v>6</v>
      </c>
      <c r="F594" s="29">
        <v>0.02</v>
      </c>
      <c r="G594" s="29">
        <v>4.68</v>
      </c>
      <c r="H594" s="29">
        <v>0.04</v>
      </c>
      <c r="I594" s="30">
        <f t="shared" si="36"/>
        <v>1800</v>
      </c>
      <c r="J594" s="29">
        <v>44.04</v>
      </c>
      <c r="K594" s="5"/>
      <c r="L594" s="5"/>
      <c r="AT594">
        <v>300</v>
      </c>
    </row>
    <row r="595" spans="1:46" ht="15" x14ac:dyDescent="0.2">
      <c r="A595" s="24"/>
      <c r="B595" s="3"/>
      <c r="C595" s="29" t="s">
        <v>44</v>
      </c>
      <c r="D595" s="28"/>
      <c r="E595" s="52">
        <v>3</v>
      </c>
      <c r="F595" s="29">
        <v>0.12</v>
      </c>
      <c r="G595" s="29"/>
      <c r="H595" s="29">
        <v>0.35</v>
      </c>
      <c r="I595" s="30">
        <f t="shared" si="36"/>
        <v>375</v>
      </c>
      <c r="J595" s="29">
        <v>1.85</v>
      </c>
      <c r="K595" s="5"/>
      <c r="L595" s="5"/>
      <c r="AT595">
        <v>125</v>
      </c>
    </row>
    <row r="596" spans="1:46" ht="15" x14ac:dyDescent="0.2">
      <c r="A596" s="24"/>
      <c r="B596" s="3"/>
      <c r="C596" s="29" t="s">
        <v>11</v>
      </c>
      <c r="D596" s="28"/>
      <c r="E596" s="52">
        <v>2</v>
      </c>
      <c r="F596" s="29"/>
      <c r="G596" s="29">
        <v>1.88</v>
      </c>
      <c r="H596" s="29"/>
      <c r="I596" s="30">
        <f t="shared" si="36"/>
        <v>200</v>
      </c>
      <c r="J596" s="29">
        <v>17.46</v>
      </c>
      <c r="K596" s="5"/>
      <c r="L596" s="5"/>
      <c r="AT596">
        <v>100</v>
      </c>
    </row>
    <row r="597" spans="1:46" ht="15" x14ac:dyDescent="0.2">
      <c r="A597" s="24"/>
      <c r="B597" s="3"/>
      <c r="C597" s="27" t="s">
        <v>100</v>
      </c>
      <c r="D597" s="28">
        <v>200</v>
      </c>
      <c r="E597" s="51"/>
      <c r="F597" s="5"/>
      <c r="G597" s="5"/>
      <c r="H597" s="5"/>
      <c r="I597" s="30"/>
      <c r="J597" s="5"/>
      <c r="K597" s="5"/>
      <c r="L597" s="5"/>
    </row>
    <row r="598" spans="1:46" ht="15" x14ac:dyDescent="0.2">
      <c r="A598" s="24"/>
      <c r="B598" s="3"/>
      <c r="C598" s="29" t="s">
        <v>6</v>
      </c>
      <c r="D598" s="28"/>
      <c r="E598" s="52">
        <v>7</v>
      </c>
      <c r="F598" s="29">
        <v>0.14000000000000001</v>
      </c>
      <c r="G598" s="29"/>
      <c r="H598" s="29">
        <v>5.4</v>
      </c>
      <c r="I598" s="30">
        <f>E598*AT598</f>
        <v>1400</v>
      </c>
      <c r="J598" s="29">
        <v>25.34</v>
      </c>
      <c r="K598" s="5"/>
      <c r="L598" s="5"/>
      <c r="AT598">
        <v>200</v>
      </c>
    </row>
    <row r="599" spans="1:46" ht="15" x14ac:dyDescent="0.2">
      <c r="A599" s="24"/>
      <c r="B599" s="3"/>
      <c r="C599" s="29" t="s">
        <v>3</v>
      </c>
      <c r="D599" s="28"/>
      <c r="E599" s="52">
        <v>15</v>
      </c>
      <c r="F599" s="29"/>
      <c r="G599" s="29"/>
      <c r="H599" s="29">
        <v>14.97</v>
      </c>
      <c r="I599" s="30">
        <f>E599*AT599</f>
        <v>690</v>
      </c>
      <c r="J599" s="29">
        <v>56.1</v>
      </c>
      <c r="K599" s="5"/>
      <c r="L599" s="5"/>
      <c r="AT599">
        <v>46</v>
      </c>
    </row>
    <row r="600" spans="1:46" ht="12.75" customHeight="1" x14ac:dyDescent="0.2">
      <c r="A600" s="316" t="s">
        <v>127</v>
      </c>
      <c r="B600" s="12"/>
      <c r="C600" s="318" t="s">
        <v>138</v>
      </c>
      <c r="D600" s="320">
        <v>60</v>
      </c>
      <c r="E600" s="322"/>
      <c r="F600" s="314"/>
      <c r="G600" s="314"/>
      <c r="H600" s="328"/>
      <c r="I600" s="310">
        <f>E600*AT600</f>
        <v>0</v>
      </c>
      <c r="J600" s="312"/>
      <c r="K600" s="314"/>
      <c r="L600" s="314"/>
    </row>
    <row r="601" spans="1:46" ht="12.75" customHeight="1" x14ac:dyDescent="0.2">
      <c r="A601" s="317"/>
      <c r="B601" s="3"/>
      <c r="C601" s="319"/>
      <c r="D601" s="321"/>
      <c r="E601" s="323"/>
      <c r="F601" s="315"/>
      <c r="G601" s="315"/>
      <c r="H601" s="329"/>
      <c r="I601" s="311"/>
      <c r="J601" s="313"/>
      <c r="K601" s="315"/>
      <c r="L601" s="315"/>
    </row>
    <row r="602" spans="1:46" ht="15" x14ac:dyDescent="0.2">
      <c r="A602" s="24"/>
      <c r="B602" s="3"/>
      <c r="C602" s="29" t="s">
        <v>27</v>
      </c>
      <c r="D602" s="28"/>
      <c r="E602" s="52">
        <v>1</v>
      </c>
      <c r="F602" s="29"/>
      <c r="G602" s="29"/>
      <c r="H602" s="29"/>
      <c r="I602" s="30">
        <f t="shared" ref="I602:I617" si="37">E602*AT602</f>
        <v>6</v>
      </c>
      <c r="J602" s="29"/>
      <c r="K602" s="5"/>
      <c r="L602" s="5"/>
      <c r="AT602">
        <v>6</v>
      </c>
    </row>
    <row r="603" spans="1:46" ht="15" x14ac:dyDescent="0.2">
      <c r="A603" s="24"/>
      <c r="B603" s="3"/>
      <c r="C603" s="29" t="s">
        <v>5</v>
      </c>
      <c r="D603" s="28"/>
      <c r="E603" s="52">
        <v>30</v>
      </c>
      <c r="F603" s="29">
        <v>0.84</v>
      </c>
      <c r="G603" s="29">
        <v>1.41</v>
      </c>
      <c r="H603" s="29">
        <v>0.96</v>
      </c>
      <c r="I603" s="30">
        <f t="shared" si="37"/>
        <v>1440</v>
      </c>
      <c r="J603" s="29">
        <v>17.399999999999999</v>
      </c>
      <c r="K603" s="5"/>
      <c r="L603" s="5"/>
      <c r="AT603">
        <v>48</v>
      </c>
    </row>
    <row r="604" spans="1:46" ht="15" x14ac:dyDescent="0.2">
      <c r="A604" s="24"/>
      <c r="B604" s="3"/>
      <c r="C604" s="29" t="s">
        <v>101</v>
      </c>
      <c r="D604" s="28"/>
      <c r="E604" s="52">
        <v>4</v>
      </c>
      <c r="F604" s="29">
        <v>0.45200000000000001</v>
      </c>
      <c r="G604" s="29">
        <v>2.9319999999999999</v>
      </c>
      <c r="H604" s="29">
        <v>2.8000000000000001E-2</v>
      </c>
      <c r="I604" s="30">
        <f t="shared" si="37"/>
        <v>132</v>
      </c>
      <c r="J604" s="29">
        <v>13.04</v>
      </c>
      <c r="K604" s="5"/>
      <c r="L604" s="5"/>
      <c r="AT604">
        <v>33</v>
      </c>
    </row>
    <row r="605" spans="1:46" ht="15" x14ac:dyDescent="0.2">
      <c r="A605" s="24"/>
      <c r="B605" s="3"/>
      <c r="C605" s="29" t="s">
        <v>4</v>
      </c>
      <c r="D605" s="28"/>
      <c r="E605" s="52">
        <v>5</v>
      </c>
      <c r="F605" s="29">
        <v>0.03</v>
      </c>
      <c r="G605" s="29">
        <v>0.04</v>
      </c>
      <c r="H605" s="29">
        <v>4.125</v>
      </c>
      <c r="I605" s="30">
        <f t="shared" si="37"/>
        <v>1500</v>
      </c>
      <c r="J605" s="29">
        <v>37.4</v>
      </c>
      <c r="K605" s="5"/>
      <c r="L605" s="5"/>
      <c r="AT605">
        <v>300</v>
      </c>
    </row>
    <row r="606" spans="1:46" ht="15" x14ac:dyDescent="0.2">
      <c r="A606" s="24"/>
      <c r="B606" s="3"/>
      <c r="C606" s="27" t="s">
        <v>102</v>
      </c>
      <c r="D606" s="14">
        <v>80</v>
      </c>
      <c r="E606" s="51"/>
      <c r="F606" s="14"/>
      <c r="G606" s="14"/>
      <c r="H606" s="14"/>
      <c r="I606" s="30">
        <f t="shared" si="37"/>
        <v>0</v>
      </c>
      <c r="J606" s="14"/>
      <c r="K606" s="5"/>
      <c r="L606" s="5"/>
    </row>
    <row r="607" spans="1:46" ht="15" x14ac:dyDescent="0.2">
      <c r="A607" s="24"/>
      <c r="B607" s="3"/>
      <c r="C607" s="29" t="s">
        <v>20</v>
      </c>
      <c r="D607" s="28"/>
      <c r="E607" s="52">
        <v>20</v>
      </c>
      <c r="F607" s="29">
        <v>0.28000000000000003</v>
      </c>
      <c r="G607" s="29">
        <v>2.76</v>
      </c>
      <c r="H607" s="29"/>
      <c r="I607" s="30">
        <f t="shared" si="37"/>
        <v>460</v>
      </c>
      <c r="J607" s="29">
        <v>11.62</v>
      </c>
      <c r="K607" s="5"/>
      <c r="L607" s="5"/>
      <c r="AT607">
        <v>23</v>
      </c>
    </row>
    <row r="608" spans="1:46" ht="15" x14ac:dyDescent="0.2">
      <c r="A608" s="24"/>
      <c r="B608" s="3"/>
      <c r="C608" s="29" t="s">
        <v>18</v>
      </c>
      <c r="D608" s="28"/>
      <c r="E608" s="52">
        <v>25</v>
      </c>
      <c r="F608" s="29">
        <v>0.25</v>
      </c>
      <c r="G608" s="29">
        <v>1.4</v>
      </c>
      <c r="H608" s="29"/>
      <c r="I608" s="30">
        <f t="shared" si="37"/>
        <v>750</v>
      </c>
      <c r="J608" s="29">
        <v>6.6</v>
      </c>
      <c r="K608" s="5"/>
      <c r="L608" s="5"/>
      <c r="AT608">
        <v>30</v>
      </c>
    </row>
    <row r="609" spans="1:46" ht="15" x14ac:dyDescent="0.2">
      <c r="A609" s="24"/>
      <c r="B609" s="3"/>
      <c r="C609" s="29" t="s">
        <v>188</v>
      </c>
      <c r="D609" s="28"/>
      <c r="E609" s="52">
        <v>20</v>
      </c>
      <c r="F609" s="29">
        <v>0.12</v>
      </c>
      <c r="G609" s="29">
        <v>0.22</v>
      </c>
      <c r="H609" s="29"/>
      <c r="I609" s="30">
        <f t="shared" si="37"/>
        <v>1800</v>
      </c>
      <c r="J609" s="29">
        <v>1.4</v>
      </c>
      <c r="K609" s="5"/>
      <c r="L609" s="5"/>
      <c r="AT609">
        <v>90</v>
      </c>
    </row>
    <row r="610" spans="1:46" ht="15" x14ac:dyDescent="0.2">
      <c r="A610" s="24"/>
      <c r="B610" s="3"/>
      <c r="C610" s="29" t="s">
        <v>41</v>
      </c>
      <c r="D610" s="28"/>
      <c r="E610" s="52">
        <v>30</v>
      </c>
      <c r="F610" s="29">
        <v>0.42</v>
      </c>
      <c r="G610" s="29">
        <v>0.54</v>
      </c>
      <c r="H610" s="29"/>
      <c r="I610" s="30">
        <f t="shared" si="37"/>
        <v>900</v>
      </c>
      <c r="J610" s="29">
        <v>11.52</v>
      </c>
      <c r="K610" s="5"/>
      <c r="L610" s="5"/>
      <c r="AT610">
        <v>30</v>
      </c>
    </row>
    <row r="611" spans="1:46" ht="15" x14ac:dyDescent="0.2">
      <c r="A611" s="24"/>
      <c r="B611" s="3"/>
      <c r="C611" s="29" t="s">
        <v>93</v>
      </c>
      <c r="D611" s="28"/>
      <c r="E611" s="52">
        <v>10</v>
      </c>
      <c r="F611" s="29">
        <v>2.23</v>
      </c>
      <c r="G611" s="29">
        <v>5.45</v>
      </c>
      <c r="H611" s="29">
        <v>0.17</v>
      </c>
      <c r="I611" s="30">
        <f t="shared" si="37"/>
        <v>1050</v>
      </c>
      <c r="J611" s="29">
        <v>30.9</v>
      </c>
      <c r="K611" s="5"/>
      <c r="L611" s="5"/>
      <c r="AT611">
        <v>105</v>
      </c>
    </row>
    <row r="612" spans="1:46" ht="15" x14ac:dyDescent="0.2">
      <c r="A612" s="24"/>
      <c r="B612" s="3"/>
      <c r="C612" s="29" t="s">
        <v>10</v>
      </c>
      <c r="D612" s="28"/>
      <c r="E612" s="52">
        <v>5</v>
      </c>
      <c r="F612" s="29">
        <v>7.4999999999999997E-2</v>
      </c>
      <c r="G612" s="29">
        <v>0.43</v>
      </c>
      <c r="H612" s="29"/>
      <c r="I612" s="30">
        <f t="shared" si="37"/>
        <v>105</v>
      </c>
      <c r="J612" s="29">
        <v>1.93</v>
      </c>
      <c r="K612" s="5"/>
      <c r="L612" s="5"/>
      <c r="AT612">
        <v>21</v>
      </c>
    </row>
    <row r="613" spans="1:46" ht="15" x14ac:dyDescent="0.2">
      <c r="A613" s="24"/>
      <c r="B613" s="3"/>
      <c r="C613" s="29" t="s">
        <v>9</v>
      </c>
      <c r="D613" s="28"/>
      <c r="E613" s="52">
        <v>5</v>
      </c>
      <c r="F613" s="29"/>
      <c r="G613" s="29"/>
      <c r="H613" s="29">
        <v>4.9950000000000001</v>
      </c>
      <c r="I613" s="30">
        <f t="shared" si="37"/>
        <v>500</v>
      </c>
      <c r="J613" s="29">
        <v>44.95</v>
      </c>
      <c r="K613" s="5"/>
      <c r="L613" s="5"/>
      <c r="AT613">
        <v>100</v>
      </c>
    </row>
    <row r="614" spans="1:46" ht="15" x14ac:dyDescent="0.2">
      <c r="A614" s="24"/>
      <c r="B614" s="3"/>
      <c r="C614" s="27" t="s">
        <v>23</v>
      </c>
      <c r="D614" s="28">
        <v>40</v>
      </c>
      <c r="E614" s="52">
        <v>40</v>
      </c>
      <c r="F614" s="32">
        <v>3.32</v>
      </c>
      <c r="G614" s="32">
        <v>19.239999999999998</v>
      </c>
      <c r="H614" s="29">
        <v>0.52</v>
      </c>
      <c r="I614" s="30">
        <f t="shared" si="37"/>
        <v>1332</v>
      </c>
      <c r="J614" s="29">
        <v>90.8</v>
      </c>
      <c r="K614" s="5"/>
      <c r="L614" s="5"/>
      <c r="AT614">
        <v>33.299999999999997</v>
      </c>
    </row>
    <row r="615" spans="1:46" ht="15" x14ac:dyDescent="0.2">
      <c r="A615" s="24"/>
      <c r="B615" s="3"/>
      <c r="C615" s="27" t="s">
        <v>193</v>
      </c>
      <c r="D615" s="28">
        <v>200</v>
      </c>
      <c r="E615" s="52"/>
      <c r="F615" s="5"/>
      <c r="G615" s="5"/>
      <c r="H615" s="29"/>
      <c r="I615" s="30">
        <f t="shared" si="37"/>
        <v>0</v>
      </c>
      <c r="J615" s="5"/>
      <c r="K615" s="5"/>
      <c r="L615" s="5"/>
    </row>
    <row r="616" spans="1:46" ht="15" x14ac:dyDescent="0.2">
      <c r="A616" s="24"/>
      <c r="B616" s="3"/>
      <c r="C616" s="29" t="s">
        <v>37</v>
      </c>
      <c r="D616" s="28"/>
      <c r="E616" s="52">
        <v>10</v>
      </c>
      <c r="F616" s="29"/>
      <c r="G616" s="29">
        <v>9.98</v>
      </c>
      <c r="H616" s="29"/>
      <c r="I616" s="30">
        <f t="shared" si="37"/>
        <v>460</v>
      </c>
      <c r="J616" s="29">
        <v>37.4</v>
      </c>
      <c r="K616" s="5"/>
      <c r="L616" s="5"/>
      <c r="N616" s="4"/>
      <c r="AT616" s="4">
        <v>46</v>
      </c>
    </row>
    <row r="617" spans="1:46" ht="15.75" thickBot="1" x14ac:dyDescent="0.25">
      <c r="A617" s="100"/>
      <c r="B617" s="101"/>
      <c r="C617" s="267" t="s">
        <v>75</v>
      </c>
      <c r="D617" s="271"/>
      <c r="E617" s="265">
        <v>0.3</v>
      </c>
      <c r="F617" s="267"/>
      <c r="G617" s="267"/>
      <c r="H617" s="267"/>
      <c r="I617" s="269">
        <f t="shared" si="37"/>
        <v>150</v>
      </c>
      <c r="J617" s="267"/>
      <c r="K617" s="263"/>
      <c r="L617" s="263"/>
      <c r="AT617" s="22">
        <v>500</v>
      </c>
    </row>
    <row r="618" spans="1:46" ht="15.75" thickBot="1" x14ac:dyDescent="0.25">
      <c r="A618" s="192"/>
      <c r="B618" s="107"/>
      <c r="C618" s="112" t="s">
        <v>276</v>
      </c>
      <c r="D618" s="112">
        <v>70</v>
      </c>
      <c r="E618" s="113">
        <v>70</v>
      </c>
      <c r="F618" s="140"/>
      <c r="G618" s="140"/>
      <c r="H618" s="140"/>
      <c r="I618" s="141">
        <f>E618*AT618</f>
        <v>4550</v>
      </c>
      <c r="J618" s="140"/>
      <c r="K618" s="109"/>
      <c r="L618" s="110"/>
      <c r="AT618" s="22">
        <v>65</v>
      </c>
    </row>
    <row r="619" spans="1:46" ht="15.75" thickBot="1" x14ac:dyDescent="0.25">
      <c r="A619" s="155"/>
      <c r="B619" s="156"/>
      <c r="C619" s="157" t="s">
        <v>0</v>
      </c>
      <c r="D619" s="229"/>
      <c r="E619" s="159"/>
      <c r="F619" s="160">
        <f>SUM(F573:F617)</f>
        <v>28.407000000000004</v>
      </c>
      <c r="G619" s="160">
        <f>SUM(G573:G617)</f>
        <v>61.602000000000004</v>
      </c>
      <c r="H619" s="160">
        <f>SUM(H573:H617)</f>
        <v>111.64800000000001</v>
      </c>
      <c r="I619" s="162">
        <f>SUM(I573:I617)</f>
        <v>44945.75</v>
      </c>
      <c r="J619" s="160">
        <f>SUM(J573:J617)</f>
        <v>938.83999999999992</v>
      </c>
      <c r="K619" s="163"/>
      <c r="L619" s="251"/>
      <c r="M619" s="274"/>
      <c r="N619" s="274"/>
      <c r="AT619" s="22"/>
    </row>
    <row r="620" spans="1:46" ht="15" x14ac:dyDescent="0.2">
      <c r="A620" s="324" t="s">
        <v>118</v>
      </c>
      <c r="B620" s="101"/>
      <c r="C620" s="326" t="s">
        <v>165</v>
      </c>
      <c r="D620" s="271"/>
      <c r="E620" s="265"/>
      <c r="F620" s="267"/>
      <c r="G620" s="267"/>
      <c r="H620" s="267"/>
      <c r="I620" s="269"/>
      <c r="J620" s="267"/>
      <c r="K620" s="263"/>
      <c r="L620" s="273"/>
      <c r="AT620" s="22"/>
    </row>
    <row r="621" spans="1:46" ht="15" x14ac:dyDescent="0.2">
      <c r="A621" s="325"/>
      <c r="B621" s="1"/>
      <c r="C621" s="327"/>
      <c r="D621" s="272"/>
      <c r="E621" s="266"/>
      <c r="F621" s="268"/>
      <c r="G621" s="268"/>
      <c r="H621" s="268"/>
      <c r="I621" s="270"/>
      <c r="J621" s="268"/>
      <c r="K621" s="264"/>
      <c r="L621" s="264"/>
      <c r="AT621" s="22"/>
    </row>
    <row r="622" spans="1:46" ht="15" x14ac:dyDescent="0.2">
      <c r="A622" s="132"/>
      <c r="B622" s="1"/>
      <c r="C622" s="189" t="s">
        <v>70</v>
      </c>
      <c r="D622" s="188">
        <v>200</v>
      </c>
      <c r="E622" s="63"/>
      <c r="F622" s="181"/>
      <c r="G622" s="181"/>
      <c r="H622" s="181"/>
      <c r="I622" s="186"/>
      <c r="J622" s="181"/>
      <c r="K622" s="181"/>
      <c r="L622" s="181"/>
    </row>
    <row r="623" spans="1:46" ht="15" x14ac:dyDescent="0.2">
      <c r="A623" s="24"/>
      <c r="B623" s="3"/>
      <c r="C623" s="29" t="s">
        <v>5</v>
      </c>
      <c r="D623" s="28"/>
      <c r="E623" s="52">
        <v>200</v>
      </c>
      <c r="F623" s="29">
        <v>5.6</v>
      </c>
      <c r="G623" s="29">
        <v>9</v>
      </c>
      <c r="H623" s="29">
        <v>7</v>
      </c>
      <c r="I623" s="30">
        <f>E623*AT623</f>
        <v>9600</v>
      </c>
      <c r="J623" s="29">
        <v>124</v>
      </c>
      <c r="K623" s="5"/>
      <c r="L623" s="5"/>
      <c r="AT623">
        <v>48</v>
      </c>
    </row>
    <row r="624" spans="1:46" ht="15" x14ac:dyDescent="0.2">
      <c r="A624" s="24"/>
      <c r="B624" s="3"/>
      <c r="C624" s="29" t="s">
        <v>101</v>
      </c>
      <c r="D624" s="28"/>
      <c r="E624" s="52">
        <v>20</v>
      </c>
      <c r="F624" s="29">
        <v>2.06</v>
      </c>
      <c r="G624" s="29">
        <v>0.26</v>
      </c>
      <c r="H624" s="29">
        <v>13.54</v>
      </c>
      <c r="I624" s="30">
        <f>E624*AT624</f>
        <v>660</v>
      </c>
      <c r="J624" s="29">
        <v>65.599999999999994</v>
      </c>
      <c r="K624" s="5"/>
      <c r="L624" s="5"/>
      <c r="AT624">
        <v>33</v>
      </c>
    </row>
    <row r="625" spans="1:48" ht="15" x14ac:dyDescent="0.2">
      <c r="A625" s="24"/>
      <c r="B625" s="3"/>
      <c r="C625" s="29" t="s">
        <v>3</v>
      </c>
      <c r="D625" s="28"/>
      <c r="E625" s="52">
        <v>5</v>
      </c>
      <c r="F625" s="29"/>
      <c r="G625" s="29">
        <v>4.9000000000000004</v>
      </c>
      <c r="H625" s="29"/>
      <c r="I625" s="30">
        <f>E625*AT625</f>
        <v>230</v>
      </c>
      <c r="J625" s="29">
        <v>18.95</v>
      </c>
      <c r="K625" s="5"/>
      <c r="L625" s="5"/>
      <c r="AT625">
        <v>46</v>
      </c>
    </row>
    <row r="626" spans="1:48" ht="15" x14ac:dyDescent="0.2">
      <c r="A626" s="24"/>
      <c r="B626" s="3"/>
      <c r="C626" s="29" t="s">
        <v>4</v>
      </c>
      <c r="D626" s="28"/>
      <c r="E626" s="52">
        <v>4</v>
      </c>
      <c r="F626" s="29">
        <v>5.1999999999999998E-2</v>
      </c>
      <c r="G626" s="29">
        <v>2.9</v>
      </c>
      <c r="H626" s="29">
        <v>3.5999999999999997E-2</v>
      </c>
      <c r="I626" s="30">
        <f>E626*AT626</f>
        <v>1200</v>
      </c>
      <c r="J626" s="29">
        <v>26.44</v>
      </c>
      <c r="K626" s="5"/>
      <c r="L626" s="5"/>
      <c r="AT626">
        <v>300</v>
      </c>
    </row>
    <row r="627" spans="1:48" ht="15" x14ac:dyDescent="0.2">
      <c r="A627" s="24"/>
      <c r="B627" s="3"/>
      <c r="C627" s="27" t="s">
        <v>23</v>
      </c>
      <c r="D627" s="28">
        <v>40</v>
      </c>
      <c r="E627" s="51"/>
      <c r="F627" s="5"/>
      <c r="G627" s="5"/>
      <c r="H627" s="5"/>
      <c r="I627" s="30"/>
      <c r="J627" s="5"/>
      <c r="K627" s="5"/>
      <c r="L627" s="5"/>
    </row>
    <row r="628" spans="1:48" ht="15" x14ac:dyDescent="0.2">
      <c r="A628" s="24"/>
      <c r="B628" s="3"/>
      <c r="C628" s="29" t="s">
        <v>39</v>
      </c>
      <c r="D628" s="28"/>
      <c r="E628" s="52">
        <v>40</v>
      </c>
      <c r="F628" s="29">
        <v>4.1500000000000004</v>
      </c>
      <c r="G628" s="29">
        <v>24.05</v>
      </c>
      <c r="H628" s="29">
        <v>0.65</v>
      </c>
      <c r="I628" s="30">
        <f>E628*AT628</f>
        <v>1332</v>
      </c>
      <c r="J628" s="29">
        <v>113.5</v>
      </c>
      <c r="K628" s="5"/>
      <c r="L628" s="5"/>
      <c r="AT628">
        <v>33.299999999999997</v>
      </c>
    </row>
    <row r="629" spans="1:48" ht="15" x14ac:dyDescent="0.2">
      <c r="A629" s="24"/>
      <c r="B629" s="3"/>
      <c r="C629" s="27" t="s">
        <v>145</v>
      </c>
      <c r="D629" s="28">
        <v>200</v>
      </c>
      <c r="E629" s="51"/>
      <c r="F629" s="5"/>
      <c r="G629" s="5"/>
      <c r="H629" s="5"/>
      <c r="I629" s="30"/>
      <c r="J629" s="5"/>
      <c r="K629" s="5"/>
      <c r="L629" s="5"/>
    </row>
    <row r="630" spans="1:48" ht="15" x14ac:dyDescent="0.2">
      <c r="A630" s="24"/>
      <c r="B630" s="3"/>
      <c r="C630" s="28" t="s">
        <v>21</v>
      </c>
      <c r="D630" s="28"/>
      <c r="E630" s="52">
        <v>0.3</v>
      </c>
      <c r="F630" s="29"/>
      <c r="G630" s="29"/>
      <c r="H630" s="29"/>
      <c r="I630" s="30">
        <f>E630*AT630</f>
        <v>150</v>
      </c>
      <c r="J630" s="29"/>
      <c r="K630" s="5"/>
      <c r="L630" s="5"/>
      <c r="AT630">
        <v>500</v>
      </c>
    </row>
    <row r="631" spans="1:48" ht="15" x14ac:dyDescent="0.2">
      <c r="A631" s="24"/>
      <c r="B631" s="3"/>
      <c r="C631" s="5" t="s">
        <v>25</v>
      </c>
      <c r="D631" s="28"/>
      <c r="E631" s="52">
        <v>100</v>
      </c>
      <c r="F631" s="29">
        <v>2.8</v>
      </c>
      <c r="G631" s="29">
        <v>4.5</v>
      </c>
      <c r="H631" s="29">
        <v>3.5</v>
      </c>
      <c r="I631" s="30">
        <f>E631*AT631</f>
        <v>4800</v>
      </c>
      <c r="J631" s="29">
        <v>62</v>
      </c>
      <c r="K631" s="5"/>
      <c r="L631" s="5"/>
      <c r="AT631">
        <v>48</v>
      </c>
    </row>
    <row r="632" spans="1:48" ht="15" x14ac:dyDescent="0.2">
      <c r="A632" s="24"/>
      <c r="B632" s="3"/>
      <c r="C632" s="28" t="s">
        <v>3</v>
      </c>
      <c r="D632" s="28"/>
      <c r="E632" s="52">
        <v>10</v>
      </c>
      <c r="F632" s="29"/>
      <c r="G632" s="29">
        <v>11.97</v>
      </c>
      <c r="H632" s="29"/>
      <c r="I632" s="30">
        <f>E632*AT632</f>
        <v>460</v>
      </c>
      <c r="J632" s="29">
        <v>48.62</v>
      </c>
      <c r="K632" s="5"/>
      <c r="L632" s="5"/>
      <c r="AT632">
        <v>46</v>
      </c>
    </row>
    <row r="633" spans="1:48" ht="33.75" x14ac:dyDescent="0.2">
      <c r="A633" s="17" t="s">
        <v>121</v>
      </c>
      <c r="B633" s="3"/>
      <c r="C633" s="27"/>
      <c r="D633" s="28"/>
      <c r="E633" s="51"/>
      <c r="F633" s="5"/>
      <c r="G633" s="5"/>
      <c r="H633" s="5"/>
      <c r="I633" s="30"/>
      <c r="J633" s="5"/>
      <c r="K633" s="5"/>
      <c r="L633" s="5"/>
    </row>
    <row r="634" spans="1:48" ht="15" x14ac:dyDescent="0.2">
      <c r="A634" s="17"/>
      <c r="B634" s="3"/>
      <c r="C634" s="14" t="s">
        <v>13</v>
      </c>
      <c r="D634" s="28">
        <v>70</v>
      </c>
      <c r="E634" s="52">
        <v>70</v>
      </c>
      <c r="F634" s="5">
        <v>0.2</v>
      </c>
      <c r="G634" s="5">
        <v>10.1</v>
      </c>
      <c r="H634" s="29"/>
      <c r="I634" s="30">
        <f>E634*AT634</f>
        <v>1750</v>
      </c>
      <c r="J634" s="5">
        <v>42</v>
      </c>
      <c r="K634" s="5"/>
      <c r="L634" s="5"/>
      <c r="AT634">
        <v>25</v>
      </c>
    </row>
    <row r="635" spans="1:48" ht="15" x14ac:dyDescent="0.2">
      <c r="A635" s="17"/>
      <c r="B635" s="3"/>
      <c r="C635" s="28"/>
      <c r="D635" s="28"/>
      <c r="E635" s="52"/>
      <c r="F635" s="5"/>
      <c r="G635" s="5"/>
      <c r="H635" s="29"/>
      <c r="I635" s="30"/>
      <c r="J635" s="5"/>
      <c r="K635" s="5"/>
      <c r="L635" s="5"/>
    </row>
    <row r="636" spans="1:48" ht="15" x14ac:dyDescent="0.2">
      <c r="A636" s="25" t="s">
        <v>120</v>
      </c>
      <c r="B636" s="3"/>
      <c r="C636" s="27" t="s">
        <v>273</v>
      </c>
      <c r="D636" s="28">
        <v>70</v>
      </c>
      <c r="E636" s="51"/>
      <c r="F636" s="5"/>
      <c r="G636" s="5"/>
      <c r="H636" s="5"/>
      <c r="I636" s="30"/>
      <c r="J636" s="5"/>
      <c r="K636" s="5"/>
      <c r="L636" s="5"/>
      <c r="AU636" s="288" t="s">
        <v>271</v>
      </c>
      <c r="AV636" s="289"/>
    </row>
    <row r="637" spans="1:48" ht="15" x14ac:dyDescent="0.2">
      <c r="A637" s="24"/>
      <c r="B637" s="3"/>
      <c r="C637" s="29" t="s">
        <v>54</v>
      </c>
      <c r="D637" s="28"/>
      <c r="E637" s="52">
        <v>40</v>
      </c>
      <c r="F637" s="29">
        <v>0.54</v>
      </c>
      <c r="G637" s="29">
        <v>3.42</v>
      </c>
      <c r="H637" s="29"/>
      <c r="I637" s="30">
        <f t="shared" ref="I637:I642" si="38">E637*AT637</f>
        <v>2400</v>
      </c>
      <c r="J637" s="29">
        <v>16.2</v>
      </c>
      <c r="K637" s="5"/>
      <c r="L637" s="5"/>
      <c r="AT637">
        <v>60</v>
      </c>
      <c r="AU637" s="289" t="s">
        <v>20</v>
      </c>
      <c r="AV637" s="289">
        <v>0.04</v>
      </c>
    </row>
    <row r="638" spans="1:48" ht="15" x14ac:dyDescent="0.2">
      <c r="A638" s="24"/>
      <c r="B638" s="3"/>
      <c r="C638" s="29" t="s">
        <v>12</v>
      </c>
      <c r="D638" s="28"/>
      <c r="E638" s="52">
        <v>5</v>
      </c>
      <c r="F638" s="29">
        <v>0.11</v>
      </c>
      <c r="G638" s="29">
        <v>0.38</v>
      </c>
      <c r="H638" s="29"/>
      <c r="I638" s="30">
        <f t="shared" si="38"/>
        <v>105</v>
      </c>
      <c r="J638" s="29">
        <v>2</v>
      </c>
      <c r="K638" s="5"/>
      <c r="L638" s="5"/>
      <c r="AT638">
        <v>21</v>
      </c>
      <c r="AU638" s="289" t="s">
        <v>18</v>
      </c>
      <c r="AV638" s="289">
        <v>0.15</v>
      </c>
    </row>
    <row r="639" spans="1:48" ht="15" x14ac:dyDescent="0.2">
      <c r="A639" s="24"/>
      <c r="B639" s="3"/>
      <c r="C639" s="29" t="s">
        <v>11</v>
      </c>
      <c r="D639" s="28"/>
      <c r="E639" s="52">
        <v>2</v>
      </c>
      <c r="F639" s="29"/>
      <c r="G639" s="29"/>
      <c r="H639" s="29">
        <v>1.88</v>
      </c>
      <c r="I639" s="30">
        <f t="shared" si="38"/>
        <v>200</v>
      </c>
      <c r="J639" s="29">
        <v>17.46</v>
      </c>
      <c r="K639" s="5"/>
      <c r="L639" s="5"/>
      <c r="AT639">
        <v>100</v>
      </c>
      <c r="AU639" s="289" t="s">
        <v>60</v>
      </c>
      <c r="AV639" s="289">
        <v>0.02</v>
      </c>
    </row>
    <row r="640" spans="1:48" ht="15" x14ac:dyDescent="0.2">
      <c r="A640" s="25"/>
      <c r="B640" s="3"/>
      <c r="C640" s="28" t="s">
        <v>13</v>
      </c>
      <c r="D640" s="28"/>
      <c r="E640" s="51">
        <v>30</v>
      </c>
      <c r="F640" s="5">
        <v>0.84</v>
      </c>
      <c r="G640" s="5">
        <v>2.54</v>
      </c>
      <c r="H640" s="5"/>
      <c r="I640" s="30">
        <f t="shared" si="38"/>
        <v>1050</v>
      </c>
      <c r="J640" s="26">
        <v>13.8</v>
      </c>
      <c r="K640" s="5"/>
      <c r="L640" s="5"/>
      <c r="AT640">
        <v>35</v>
      </c>
      <c r="AU640" s="289" t="s">
        <v>272</v>
      </c>
      <c r="AV640" s="289">
        <v>0.02</v>
      </c>
    </row>
    <row r="641" spans="1:48" ht="15" x14ac:dyDescent="0.2">
      <c r="A641" s="25"/>
      <c r="B641" s="3"/>
      <c r="C641" s="28" t="s">
        <v>53</v>
      </c>
      <c r="D641" s="28"/>
      <c r="E641" s="51">
        <v>20</v>
      </c>
      <c r="F641" s="5"/>
      <c r="G641" s="5"/>
      <c r="H641" s="5"/>
      <c r="I641" s="30">
        <f t="shared" si="38"/>
        <v>1840</v>
      </c>
      <c r="J641" s="26"/>
      <c r="K641" s="5"/>
      <c r="L641" s="5"/>
      <c r="AT641">
        <v>92</v>
      </c>
      <c r="AU641" s="289"/>
      <c r="AV641" s="289"/>
    </row>
    <row r="642" spans="1:48" ht="15" x14ac:dyDescent="0.2">
      <c r="A642" s="25"/>
      <c r="B642" s="3"/>
      <c r="C642" s="14" t="s">
        <v>52</v>
      </c>
      <c r="D642" s="28"/>
      <c r="E642" s="51">
        <v>20</v>
      </c>
      <c r="F642" s="5"/>
      <c r="G642" s="5"/>
      <c r="H642" s="5"/>
      <c r="I642" s="30">
        <f t="shared" si="38"/>
        <v>1800</v>
      </c>
      <c r="J642" s="26"/>
      <c r="K642" s="5"/>
      <c r="L642" s="5"/>
      <c r="AT642">
        <v>90</v>
      </c>
      <c r="AU642" s="289" t="s">
        <v>10</v>
      </c>
      <c r="AV642" s="289">
        <v>0.05</v>
      </c>
    </row>
    <row r="643" spans="1:48" ht="15" x14ac:dyDescent="0.2">
      <c r="A643" s="24"/>
      <c r="B643" s="3"/>
      <c r="C643" s="27" t="s">
        <v>172</v>
      </c>
      <c r="D643" s="28">
        <v>200</v>
      </c>
      <c r="E643" s="51"/>
      <c r="F643" s="5"/>
      <c r="G643" s="5"/>
      <c r="H643" s="5"/>
      <c r="I643" s="30"/>
      <c r="J643" s="5"/>
      <c r="K643" s="5"/>
      <c r="L643" s="5"/>
      <c r="AU643" s="289" t="s">
        <v>9</v>
      </c>
      <c r="AV643" s="289">
        <v>2E-3</v>
      </c>
    </row>
    <row r="644" spans="1:48" ht="15" x14ac:dyDescent="0.2">
      <c r="A644" s="24"/>
      <c r="B644" s="3"/>
      <c r="C644" s="27" t="s">
        <v>91</v>
      </c>
      <c r="D644" s="28">
        <v>50</v>
      </c>
      <c r="E644" s="54">
        <v>50</v>
      </c>
      <c r="F644" s="29">
        <v>3.55</v>
      </c>
      <c r="G644" s="29">
        <v>23.2</v>
      </c>
      <c r="H644" s="29">
        <v>0.55000000000000004</v>
      </c>
      <c r="I644" s="30">
        <f t="shared" ref="I644:I652" si="39">E644*AT644</f>
        <v>1664.9999999999998</v>
      </c>
      <c r="J644" s="29">
        <v>114.5</v>
      </c>
      <c r="K644" s="5"/>
      <c r="L644" s="5"/>
      <c r="AT644">
        <v>33.299999999999997</v>
      </c>
    </row>
    <row r="645" spans="1:48" ht="15" x14ac:dyDescent="0.2">
      <c r="A645" s="24"/>
      <c r="B645" s="3"/>
      <c r="C645" s="29" t="s">
        <v>160</v>
      </c>
      <c r="D645" s="28"/>
      <c r="E645" s="52">
        <v>15</v>
      </c>
      <c r="F645" s="29">
        <v>1.5</v>
      </c>
      <c r="G645" s="29">
        <v>13.84</v>
      </c>
      <c r="H645" s="29">
        <v>0.22</v>
      </c>
      <c r="I645" s="30">
        <f t="shared" si="39"/>
        <v>495</v>
      </c>
      <c r="J645" s="29">
        <v>65.2</v>
      </c>
      <c r="K645" s="5"/>
      <c r="L645" s="5"/>
      <c r="AT645">
        <v>33</v>
      </c>
    </row>
    <row r="646" spans="1:48" ht="15" x14ac:dyDescent="0.2">
      <c r="A646" s="24"/>
      <c r="B646" s="3"/>
      <c r="C646" s="29" t="s">
        <v>20</v>
      </c>
      <c r="D646" s="28"/>
      <c r="E646" s="52">
        <v>90</v>
      </c>
      <c r="F646" s="29">
        <v>0.9</v>
      </c>
      <c r="G646" s="29">
        <v>10.8</v>
      </c>
      <c r="H646" s="29"/>
      <c r="I646" s="30">
        <f t="shared" si="39"/>
        <v>2070</v>
      </c>
      <c r="J646" s="29">
        <v>47.7</v>
      </c>
      <c r="K646" s="5"/>
      <c r="L646" s="5"/>
      <c r="AT646">
        <v>23</v>
      </c>
    </row>
    <row r="647" spans="1:48" ht="15" x14ac:dyDescent="0.2">
      <c r="A647" s="24"/>
      <c r="B647" s="3"/>
      <c r="C647" s="29" t="s">
        <v>10</v>
      </c>
      <c r="D647" s="28"/>
      <c r="E647" s="52">
        <v>10</v>
      </c>
      <c r="F647" s="29">
        <v>0.23</v>
      </c>
      <c r="G647" s="29">
        <v>0.77</v>
      </c>
      <c r="H647" s="29"/>
      <c r="I647" s="30">
        <f t="shared" si="39"/>
        <v>210</v>
      </c>
      <c r="J647" s="29">
        <v>4.0999999999999996</v>
      </c>
      <c r="K647" s="5"/>
      <c r="L647" s="5"/>
      <c r="AT647">
        <v>21</v>
      </c>
    </row>
    <row r="648" spans="1:48" ht="15" x14ac:dyDescent="0.2">
      <c r="A648" s="24"/>
      <c r="B648" s="3"/>
      <c r="C648" s="29" t="s">
        <v>18</v>
      </c>
      <c r="D648" s="28"/>
      <c r="E648" s="52">
        <v>10</v>
      </c>
      <c r="F648" s="29">
        <v>0.09</v>
      </c>
      <c r="G648" s="29">
        <v>0.56999999999999995</v>
      </c>
      <c r="H648" s="29"/>
      <c r="I648" s="30">
        <f t="shared" si="39"/>
        <v>300</v>
      </c>
      <c r="J648" s="29">
        <v>2.7</v>
      </c>
      <c r="K648" s="5"/>
      <c r="L648" s="5"/>
      <c r="AT648">
        <v>30</v>
      </c>
    </row>
    <row r="649" spans="1:48" ht="15" x14ac:dyDescent="0.2">
      <c r="A649" s="24"/>
      <c r="B649" s="3"/>
      <c r="C649" s="29" t="s">
        <v>4</v>
      </c>
      <c r="D649" s="28"/>
      <c r="E649" s="52">
        <v>4</v>
      </c>
      <c r="F649" s="29">
        <v>1.6E-2</v>
      </c>
      <c r="G649" s="29">
        <v>1.4999999999999999E-2</v>
      </c>
      <c r="H649" s="29">
        <v>3.1</v>
      </c>
      <c r="I649" s="30">
        <f t="shared" si="39"/>
        <v>1200</v>
      </c>
      <c r="J649" s="29">
        <v>29.3</v>
      </c>
      <c r="K649" s="5"/>
      <c r="L649" s="5"/>
      <c r="AT649">
        <v>300</v>
      </c>
    </row>
    <row r="650" spans="1:48" ht="15" x14ac:dyDescent="0.2">
      <c r="A650" s="24"/>
      <c r="B650" s="3"/>
      <c r="C650" s="29" t="s">
        <v>146</v>
      </c>
      <c r="D650" s="28"/>
      <c r="E650" s="52">
        <v>50</v>
      </c>
      <c r="F650" s="29">
        <v>6</v>
      </c>
      <c r="G650" s="29"/>
      <c r="H650" s="29">
        <v>3.9</v>
      </c>
      <c r="I650" s="30">
        <f t="shared" si="39"/>
        <v>13500</v>
      </c>
      <c r="J650" s="29">
        <v>61</v>
      </c>
      <c r="K650" s="5"/>
      <c r="L650" s="5"/>
      <c r="AT650">
        <v>270</v>
      </c>
    </row>
    <row r="651" spans="1:48" ht="15" x14ac:dyDescent="0.2">
      <c r="A651" s="24"/>
      <c r="B651" s="3"/>
      <c r="C651" s="29" t="s">
        <v>16</v>
      </c>
      <c r="D651" s="28"/>
      <c r="E651" s="52">
        <v>5</v>
      </c>
      <c r="F651" s="29"/>
      <c r="G651" s="29"/>
      <c r="H651" s="29"/>
      <c r="I651" s="30">
        <f t="shared" si="39"/>
        <v>60</v>
      </c>
      <c r="J651" s="29"/>
      <c r="K651" s="5"/>
      <c r="L651" s="5"/>
      <c r="AT651">
        <v>12</v>
      </c>
    </row>
    <row r="652" spans="1:48" ht="15" x14ac:dyDescent="0.2">
      <c r="A652" s="24"/>
      <c r="B652" s="3"/>
      <c r="C652" s="29" t="s">
        <v>92</v>
      </c>
      <c r="D652" s="28"/>
      <c r="E652" s="52">
        <v>4</v>
      </c>
      <c r="F652" s="29">
        <v>1.6E-2</v>
      </c>
      <c r="G652" s="29">
        <v>0.13600000000000001</v>
      </c>
      <c r="H652" s="29"/>
      <c r="I652" s="30">
        <f t="shared" si="39"/>
        <v>500</v>
      </c>
      <c r="J652" s="29">
        <v>0.6</v>
      </c>
      <c r="K652" s="5"/>
      <c r="L652" s="5"/>
      <c r="AT652">
        <v>125</v>
      </c>
    </row>
    <row r="653" spans="1:48" ht="15" x14ac:dyDescent="0.2">
      <c r="A653" s="24"/>
      <c r="B653" s="3"/>
      <c r="C653" s="27" t="s">
        <v>246</v>
      </c>
      <c r="D653" s="28" t="s">
        <v>247</v>
      </c>
      <c r="E653" s="51"/>
      <c r="F653" s="5"/>
      <c r="G653" s="5"/>
      <c r="H653" s="5"/>
      <c r="I653" s="30"/>
      <c r="J653" s="5"/>
      <c r="K653" s="5"/>
      <c r="L653" s="5"/>
    </row>
    <row r="654" spans="1:48" ht="15" x14ac:dyDescent="0.2">
      <c r="A654" s="24"/>
      <c r="B654" s="3"/>
      <c r="C654" s="29" t="s">
        <v>10</v>
      </c>
      <c r="D654" s="28"/>
      <c r="E654" s="52">
        <v>25</v>
      </c>
      <c r="F654" s="29">
        <v>0.34</v>
      </c>
      <c r="G654" s="29">
        <v>1.1499999999999999</v>
      </c>
      <c r="H654" s="29"/>
      <c r="I654" s="30">
        <f t="shared" ref="I654:I662" si="40">E654*AT654</f>
        <v>525</v>
      </c>
      <c r="J654" s="29">
        <v>6.1</v>
      </c>
      <c r="K654" s="5"/>
      <c r="L654" s="5"/>
      <c r="AT654">
        <v>21</v>
      </c>
    </row>
    <row r="655" spans="1:48" ht="15" x14ac:dyDescent="0.2">
      <c r="A655" s="24"/>
      <c r="B655" s="3"/>
      <c r="C655" s="29" t="s">
        <v>4</v>
      </c>
      <c r="D655" s="28"/>
      <c r="E655" s="52">
        <v>4</v>
      </c>
      <c r="F655" s="29">
        <v>0.02</v>
      </c>
      <c r="G655" s="29">
        <v>0.02</v>
      </c>
      <c r="H655" s="29">
        <v>3.92</v>
      </c>
      <c r="I655" s="30">
        <f t="shared" si="40"/>
        <v>1200</v>
      </c>
      <c r="J655" s="29">
        <v>36.700000000000003</v>
      </c>
      <c r="K655" s="5"/>
      <c r="L655" s="5"/>
      <c r="AT655">
        <v>300</v>
      </c>
    </row>
    <row r="656" spans="1:48" ht="15" x14ac:dyDescent="0.2">
      <c r="A656" s="24"/>
      <c r="B656" s="3"/>
      <c r="C656" s="29" t="s">
        <v>146</v>
      </c>
      <c r="D656" s="28"/>
      <c r="E656" s="52">
        <v>50</v>
      </c>
      <c r="F656" s="29">
        <v>6</v>
      </c>
      <c r="G656" s="29"/>
      <c r="H656" s="29">
        <v>3.9</v>
      </c>
      <c r="I656" s="30">
        <f t="shared" si="40"/>
        <v>13500</v>
      </c>
      <c r="J656" s="29">
        <v>61</v>
      </c>
      <c r="K656" s="5"/>
      <c r="L656" s="5"/>
      <c r="AT656">
        <v>270</v>
      </c>
    </row>
    <row r="657" spans="1:46" ht="15" x14ac:dyDescent="0.2">
      <c r="A657" s="24"/>
      <c r="B657" s="3"/>
      <c r="C657" s="29" t="s">
        <v>19</v>
      </c>
      <c r="D657" s="28"/>
      <c r="E657" s="52">
        <v>180</v>
      </c>
      <c r="F657" s="29">
        <v>1.26</v>
      </c>
      <c r="G657" s="29">
        <v>4.51</v>
      </c>
      <c r="H657" s="29"/>
      <c r="I657" s="30">
        <f t="shared" si="40"/>
        <v>3600</v>
      </c>
      <c r="J657" s="29">
        <v>24.2</v>
      </c>
      <c r="K657" s="5"/>
      <c r="L657" s="5"/>
      <c r="AT657">
        <v>20</v>
      </c>
    </row>
    <row r="658" spans="1:46" ht="15" x14ac:dyDescent="0.2">
      <c r="A658" s="24"/>
      <c r="B658" s="3"/>
      <c r="C658" s="29" t="s">
        <v>18</v>
      </c>
      <c r="D658" s="28"/>
      <c r="E658" s="52">
        <v>25</v>
      </c>
      <c r="F658" s="29">
        <v>1.2999999999999999E-2</v>
      </c>
      <c r="G658" s="29">
        <v>0.85</v>
      </c>
      <c r="H658" s="29"/>
      <c r="I658" s="30">
        <f t="shared" si="40"/>
        <v>750</v>
      </c>
      <c r="J658" s="29">
        <v>4</v>
      </c>
      <c r="K658" s="5"/>
      <c r="L658" s="5"/>
      <c r="AT658">
        <v>30</v>
      </c>
    </row>
    <row r="659" spans="1:46" ht="15" x14ac:dyDescent="0.2">
      <c r="A659" s="24"/>
      <c r="B659" s="3"/>
      <c r="C659" s="29" t="s">
        <v>33</v>
      </c>
      <c r="D659" s="28"/>
      <c r="E659" s="52">
        <v>8</v>
      </c>
      <c r="F659" s="29">
        <v>0.499</v>
      </c>
      <c r="G659" s="29">
        <v>5.68</v>
      </c>
      <c r="H659" s="29">
        <v>7.0000000000000001E-3</v>
      </c>
      <c r="I659" s="30">
        <f t="shared" si="40"/>
        <v>416</v>
      </c>
      <c r="J659" s="29">
        <v>26.1</v>
      </c>
      <c r="K659" s="5"/>
      <c r="L659" s="5"/>
      <c r="AT659">
        <v>52</v>
      </c>
    </row>
    <row r="660" spans="1:46" ht="15" x14ac:dyDescent="0.2">
      <c r="A660" s="24"/>
      <c r="B660" s="3"/>
      <c r="C660" s="29" t="s">
        <v>9</v>
      </c>
      <c r="D660" s="28"/>
      <c r="E660" s="52">
        <v>6</v>
      </c>
      <c r="F660" s="29"/>
      <c r="G660" s="29"/>
      <c r="H660" s="29">
        <v>1.88</v>
      </c>
      <c r="I660" s="30">
        <f t="shared" si="40"/>
        <v>600</v>
      </c>
      <c r="J660" s="29">
        <v>17.46</v>
      </c>
      <c r="K660" s="5"/>
      <c r="L660" s="5"/>
      <c r="AT660">
        <v>100</v>
      </c>
    </row>
    <row r="661" spans="1:46" ht="15" x14ac:dyDescent="0.2">
      <c r="A661" s="24"/>
      <c r="B661" s="3"/>
      <c r="C661" s="29" t="s">
        <v>8</v>
      </c>
      <c r="D661" s="28"/>
      <c r="E661" s="53">
        <v>0.16600000000000001</v>
      </c>
      <c r="F661" s="29"/>
      <c r="G661" s="29"/>
      <c r="H661" s="29"/>
      <c r="I661" s="30">
        <f t="shared" si="40"/>
        <v>1.0458000000000001</v>
      </c>
      <c r="J661" s="29"/>
      <c r="K661" s="5"/>
      <c r="L661" s="5"/>
      <c r="AT661">
        <v>6.3</v>
      </c>
    </row>
    <row r="662" spans="1:46" ht="15" x14ac:dyDescent="0.2">
      <c r="A662" s="24"/>
      <c r="B662" s="3"/>
      <c r="C662" s="29" t="s">
        <v>17</v>
      </c>
      <c r="D662" s="28"/>
      <c r="E662" s="52">
        <v>4</v>
      </c>
      <c r="F662" s="29">
        <v>1.6E-2</v>
      </c>
      <c r="G662" s="29">
        <v>0.13600000000000001</v>
      </c>
      <c r="H662" s="29"/>
      <c r="I662" s="30">
        <f t="shared" si="40"/>
        <v>500</v>
      </c>
      <c r="J662" s="29">
        <v>0.6</v>
      </c>
      <c r="K662" s="5"/>
      <c r="L662" s="5"/>
      <c r="AT662">
        <v>125</v>
      </c>
    </row>
    <row r="663" spans="1:46" ht="15" x14ac:dyDescent="0.2">
      <c r="A663" s="24"/>
      <c r="B663" s="3"/>
      <c r="C663" s="27" t="s">
        <v>88</v>
      </c>
      <c r="D663" s="28">
        <v>200</v>
      </c>
      <c r="E663" s="51"/>
      <c r="F663" s="5"/>
      <c r="G663" s="5"/>
      <c r="H663" s="5"/>
      <c r="I663" s="30"/>
      <c r="J663" s="5"/>
      <c r="K663" s="5"/>
      <c r="L663" s="5"/>
    </row>
    <row r="664" spans="1:46" ht="15" x14ac:dyDescent="0.2">
      <c r="A664" s="24"/>
      <c r="B664" s="3"/>
      <c r="C664" s="29" t="s">
        <v>6</v>
      </c>
      <c r="D664" s="28"/>
      <c r="E664" s="52">
        <v>7</v>
      </c>
      <c r="F664" s="29">
        <v>7.2999999999999995E-2</v>
      </c>
      <c r="G664" s="29">
        <v>3</v>
      </c>
      <c r="H664" s="29"/>
      <c r="I664" s="30">
        <f>E664*AT664</f>
        <v>1400</v>
      </c>
      <c r="J664" s="29">
        <v>11.44</v>
      </c>
      <c r="K664" s="5"/>
      <c r="L664" s="5"/>
      <c r="AT664">
        <v>200</v>
      </c>
    </row>
    <row r="665" spans="1:46" ht="15" x14ac:dyDescent="0.2">
      <c r="A665" s="24"/>
      <c r="B665" s="3"/>
      <c r="C665" s="29" t="s">
        <v>3</v>
      </c>
      <c r="D665" s="28"/>
      <c r="E665" s="52">
        <v>15</v>
      </c>
      <c r="F665" s="29"/>
      <c r="G665" s="29">
        <v>14.35</v>
      </c>
      <c r="H665" s="29"/>
      <c r="I665" s="30">
        <f>E665*AT665</f>
        <v>690</v>
      </c>
      <c r="J665" s="29">
        <v>58.5</v>
      </c>
      <c r="K665" s="5"/>
      <c r="L665" s="5"/>
      <c r="AT665">
        <v>46</v>
      </c>
    </row>
    <row r="666" spans="1:46" ht="45" x14ac:dyDescent="0.2">
      <c r="A666" s="17" t="s">
        <v>127</v>
      </c>
      <c r="B666" s="3"/>
      <c r="C666" s="14"/>
      <c r="D666" s="28"/>
      <c r="E666" s="51"/>
      <c r="F666" s="5"/>
      <c r="G666" s="5"/>
      <c r="H666" s="5"/>
      <c r="I666" s="30"/>
      <c r="J666" s="14"/>
      <c r="K666" s="5"/>
      <c r="L666" s="5"/>
    </row>
    <row r="667" spans="1:46" ht="15" x14ac:dyDescent="0.2">
      <c r="A667" s="24"/>
      <c r="B667" s="3"/>
      <c r="C667" s="27" t="s">
        <v>67</v>
      </c>
      <c r="D667" s="28">
        <v>90</v>
      </c>
      <c r="E667" s="51"/>
      <c r="F667" s="5"/>
      <c r="G667" s="5"/>
      <c r="H667" s="5"/>
      <c r="I667" s="30"/>
      <c r="J667" s="5"/>
      <c r="K667" s="5"/>
      <c r="L667" s="5"/>
    </row>
    <row r="668" spans="1:46" ht="15" x14ac:dyDescent="0.2">
      <c r="A668" s="24"/>
      <c r="B668" s="3"/>
      <c r="C668" s="29" t="s">
        <v>54</v>
      </c>
      <c r="D668" s="28"/>
      <c r="E668" s="52">
        <v>70</v>
      </c>
      <c r="F668" s="29">
        <v>0.84</v>
      </c>
      <c r="G668" s="29">
        <v>9.8000000000000007</v>
      </c>
      <c r="H668" s="29"/>
      <c r="I668" s="30">
        <f t="shared" ref="I668:I675" si="41">E668*AT668</f>
        <v>1610</v>
      </c>
      <c r="J668" s="29">
        <v>43.4</v>
      </c>
      <c r="K668" s="5"/>
      <c r="L668" s="5"/>
      <c r="AT668">
        <v>23</v>
      </c>
    </row>
    <row r="669" spans="1:46" ht="15" x14ac:dyDescent="0.2">
      <c r="A669" s="24"/>
      <c r="B669" s="3"/>
      <c r="C669" s="29" t="s">
        <v>9</v>
      </c>
      <c r="D669" s="28"/>
      <c r="E669" s="52">
        <v>5</v>
      </c>
      <c r="F669" s="29"/>
      <c r="G669" s="29"/>
      <c r="H669" s="29">
        <v>4.6900000000000004</v>
      </c>
      <c r="I669" s="30">
        <f t="shared" si="41"/>
        <v>500</v>
      </c>
      <c r="J669" s="29">
        <v>43.6</v>
      </c>
      <c r="K669" s="5"/>
      <c r="L669" s="5"/>
      <c r="AT669">
        <v>100</v>
      </c>
    </row>
    <row r="670" spans="1:46" ht="15" x14ac:dyDescent="0.2">
      <c r="A670" s="24"/>
      <c r="B670" s="3"/>
      <c r="C670" s="29" t="s">
        <v>10</v>
      </c>
      <c r="D670" s="28"/>
      <c r="E670" s="52">
        <v>10</v>
      </c>
      <c r="F670" s="29">
        <v>0.23</v>
      </c>
      <c r="G670" s="29">
        <v>0.77</v>
      </c>
      <c r="H670" s="29"/>
      <c r="I670" s="30">
        <f t="shared" si="41"/>
        <v>210</v>
      </c>
      <c r="J670" s="29">
        <v>4.0999999999999996</v>
      </c>
      <c r="K670" s="5"/>
      <c r="L670" s="5"/>
      <c r="AT670">
        <v>21</v>
      </c>
    </row>
    <row r="671" spans="1:46" ht="15" x14ac:dyDescent="0.2">
      <c r="A671" s="24"/>
      <c r="B671" s="3"/>
      <c r="C671" s="29" t="s">
        <v>7</v>
      </c>
      <c r="D671" s="28"/>
      <c r="E671" s="52">
        <v>40</v>
      </c>
      <c r="F671" s="29">
        <v>3.18</v>
      </c>
      <c r="G671" s="29">
        <v>24.65</v>
      </c>
      <c r="H671" s="29">
        <v>0.28000000000000003</v>
      </c>
      <c r="I671" s="30">
        <f t="shared" si="41"/>
        <v>1040</v>
      </c>
      <c r="J671" s="29">
        <v>116.5</v>
      </c>
      <c r="K671" s="5"/>
      <c r="L671" s="5"/>
      <c r="AT671">
        <v>26</v>
      </c>
    </row>
    <row r="672" spans="1:46" ht="15" x14ac:dyDescent="0.2">
      <c r="A672" s="24"/>
      <c r="B672" s="3"/>
      <c r="C672" s="29" t="s">
        <v>27</v>
      </c>
      <c r="D672" s="28"/>
      <c r="E672" s="52">
        <v>0.16700000000000001</v>
      </c>
      <c r="F672" s="29">
        <v>0.45</v>
      </c>
      <c r="G672" s="29">
        <v>0.01</v>
      </c>
      <c r="H672" s="29">
        <v>0.48</v>
      </c>
      <c r="I672" s="30">
        <f t="shared" si="41"/>
        <v>1.002</v>
      </c>
      <c r="J672" s="29">
        <v>6.1</v>
      </c>
      <c r="K672" s="5"/>
      <c r="L672" s="5"/>
      <c r="AT672">
        <v>6</v>
      </c>
    </row>
    <row r="673" spans="1:46" ht="15" x14ac:dyDescent="0.2">
      <c r="A673" s="24"/>
      <c r="B673" s="3"/>
      <c r="C673" s="29" t="s">
        <v>4</v>
      </c>
      <c r="D673" s="28"/>
      <c r="E673" s="52">
        <v>5</v>
      </c>
      <c r="F673" s="29">
        <v>0.02</v>
      </c>
      <c r="G673" s="29">
        <v>2.3E-2</v>
      </c>
      <c r="H673" s="29">
        <v>3.92</v>
      </c>
      <c r="I673" s="30">
        <f t="shared" si="41"/>
        <v>1500</v>
      </c>
      <c r="J673" s="29">
        <v>36.700000000000003</v>
      </c>
      <c r="K673" s="5"/>
      <c r="L673" s="5"/>
      <c r="AT673">
        <v>300</v>
      </c>
    </row>
    <row r="674" spans="1:46" ht="15" x14ac:dyDescent="0.2">
      <c r="A674" s="24"/>
      <c r="B674" s="3"/>
      <c r="C674" s="29" t="s">
        <v>38</v>
      </c>
      <c r="D674" s="28"/>
      <c r="E674" s="52">
        <v>1</v>
      </c>
      <c r="F674" s="29"/>
      <c r="G674" s="29"/>
      <c r="H674" s="29"/>
      <c r="I674" s="30">
        <f t="shared" si="41"/>
        <v>350</v>
      </c>
      <c r="J674" s="29"/>
      <c r="K674" s="5"/>
      <c r="L674" s="5"/>
      <c r="AT674">
        <v>350</v>
      </c>
    </row>
    <row r="675" spans="1:46" ht="15" x14ac:dyDescent="0.2">
      <c r="A675" s="24"/>
      <c r="B675" s="3"/>
      <c r="C675" s="29" t="s">
        <v>5</v>
      </c>
      <c r="D675" s="28"/>
      <c r="E675" s="52">
        <v>20</v>
      </c>
      <c r="F675" s="29">
        <v>0.56000000000000005</v>
      </c>
      <c r="G675" s="29">
        <v>0.9</v>
      </c>
      <c r="H675" s="29">
        <v>0.7</v>
      </c>
      <c r="I675" s="30">
        <f t="shared" si="41"/>
        <v>960</v>
      </c>
      <c r="J675" s="29">
        <v>12.4</v>
      </c>
      <c r="K675" s="5"/>
      <c r="L675" s="5"/>
      <c r="AT675">
        <v>48</v>
      </c>
    </row>
    <row r="676" spans="1:46" ht="15" x14ac:dyDescent="0.2">
      <c r="A676" s="24"/>
      <c r="B676" s="3"/>
      <c r="C676" s="27" t="s">
        <v>78</v>
      </c>
      <c r="D676" s="28">
        <v>200</v>
      </c>
      <c r="E676" s="51"/>
      <c r="F676" s="5"/>
      <c r="G676" s="5"/>
      <c r="H676" s="5"/>
      <c r="I676" s="30"/>
      <c r="J676" s="5"/>
      <c r="K676" s="5"/>
      <c r="L676" s="5"/>
    </row>
    <row r="677" spans="1:46" ht="15" x14ac:dyDescent="0.2">
      <c r="A677" s="24"/>
      <c r="B677" s="3"/>
      <c r="C677" s="29" t="s">
        <v>77</v>
      </c>
      <c r="D677" s="28"/>
      <c r="E677" s="52">
        <v>1</v>
      </c>
      <c r="F677" s="29"/>
      <c r="G677" s="29"/>
      <c r="H677" s="29"/>
      <c r="I677" s="30">
        <f>E677*AT677</f>
        <v>350</v>
      </c>
      <c r="J677" s="29"/>
      <c r="K677" s="5"/>
      <c r="L677" s="5"/>
      <c r="AT677">
        <v>350</v>
      </c>
    </row>
    <row r="678" spans="1:46" ht="15" x14ac:dyDescent="0.2">
      <c r="A678" s="24"/>
      <c r="B678" s="3"/>
      <c r="C678" s="29" t="s">
        <v>3</v>
      </c>
      <c r="D678" s="28"/>
      <c r="E678" s="52">
        <v>10</v>
      </c>
      <c r="F678" s="29"/>
      <c r="G678" s="29">
        <v>9.5500000000000007</v>
      </c>
      <c r="H678" s="29"/>
      <c r="I678" s="30">
        <f>E678*AT678</f>
        <v>460</v>
      </c>
      <c r="J678" s="29">
        <v>39</v>
      </c>
      <c r="K678" s="5"/>
      <c r="L678" s="5"/>
      <c r="AT678">
        <v>46</v>
      </c>
    </row>
    <row r="679" spans="1:46" ht="15.75" thickBot="1" x14ac:dyDescent="0.25">
      <c r="A679" s="24"/>
      <c r="B679" s="3"/>
      <c r="C679" s="29" t="s">
        <v>5</v>
      </c>
      <c r="D679" s="28"/>
      <c r="E679" s="52">
        <v>150</v>
      </c>
      <c r="F679" s="29">
        <v>4.2</v>
      </c>
      <c r="G679" s="29">
        <v>6.7549999999999999</v>
      </c>
      <c r="H679" s="29">
        <v>5.25</v>
      </c>
      <c r="I679" s="30">
        <f>E679*AT679</f>
        <v>7200</v>
      </c>
      <c r="J679" s="29">
        <v>93</v>
      </c>
      <c r="K679" s="5"/>
      <c r="L679" s="5"/>
      <c r="AT679">
        <v>48</v>
      </c>
    </row>
    <row r="680" spans="1:46" ht="15.75" thickBot="1" x14ac:dyDescent="0.25">
      <c r="A680" s="192"/>
      <c r="B680" s="107"/>
      <c r="C680" s="112" t="s">
        <v>276</v>
      </c>
      <c r="D680" s="112">
        <v>70</v>
      </c>
      <c r="E680" s="113">
        <v>70</v>
      </c>
      <c r="F680" s="140"/>
      <c r="G680" s="140"/>
      <c r="H680" s="140"/>
      <c r="I680" s="141">
        <f>E680*AT680</f>
        <v>4550</v>
      </c>
      <c r="J680" s="140"/>
      <c r="K680" s="109"/>
      <c r="L680" s="110"/>
      <c r="AT680">
        <v>65</v>
      </c>
    </row>
    <row r="681" spans="1:46" ht="15.75" thickBot="1" x14ac:dyDescent="0.25">
      <c r="A681" s="155"/>
      <c r="B681" s="156"/>
      <c r="C681" s="157" t="s">
        <v>0</v>
      </c>
      <c r="D681" s="160"/>
      <c r="E681" s="159"/>
      <c r="F681" s="160">
        <f>SUM(F623:F679)</f>
        <v>46.355000000000004</v>
      </c>
      <c r="G681" s="160">
        <f>SUM(G623:G679)</f>
        <v>205.505</v>
      </c>
      <c r="H681" s="160">
        <f>SUM(H623:H679)</f>
        <v>59.402999999999999</v>
      </c>
      <c r="I681" s="162">
        <f>SUM(I623:I680)</f>
        <v>89490.0478</v>
      </c>
      <c r="J681" s="158">
        <f>SUM(J623:J679)</f>
        <v>1516.5700000000002</v>
      </c>
      <c r="K681" s="163"/>
      <c r="L681" s="164"/>
    </row>
    <row r="682" spans="1:46" ht="23.25" thickBot="1" x14ac:dyDescent="0.25">
      <c r="A682" s="193" t="s">
        <v>118</v>
      </c>
      <c r="B682" s="194"/>
      <c r="C682" s="195" t="s">
        <v>166</v>
      </c>
      <c r="D682" s="196"/>
      <c r="E682" s="197"/>
      <c r="F682" s="198"/>
      <c r="G682" s="198"/>
      <c r="H682" s="198"/>
      <c r="I682" s="199"/>
      <c r="J682" s="200"/>
      <c r="K682" s="198"/>
      <c r="L682" s="201"/>
    </row>
    <row r="683" spans="1:46" ht="15" x14ac:dyDescent="0.2">
      <c r="A683" s="132"/>
      <c r="B683" s="191"/>
      <c r="C683" s="189" t="s">
        <v>174</v>
      </c>
      <c r="D683" s="188">
        <v>200</v>
      </c>
      <c r="E683" s="63"/>
      <c r="F683" s="181"/>
      <c r="G683" s="181"/>
      <c r="H683" s="181"/>
      <c r="I683" s="186"/>
      <c r="J683" s="181"/>
      <c r="K683" s="181"/>
      <c r="L683" s="181"/>
    </row>
    <row r="684" spans="1:46" ht="15" x14ac:dyDescent="0.2">
      <c r="A684" s="24"/>
      <c r="B684" s="3"/>
      <c r="C684" s="29" t="s">
        <v>5</v>
      </c>
      <c r="D684" s="28"/>
      <c r="E684" s="52">
        <v>200</v>
      </c>
      <c r="F684" s="29">
        <v>5.6</v>
      </c>
      <c r="G684" s="29">
        <v>9</v>
      </c>
      <c r="H684" s="29">
        <v>7</v>
      </c>
      <c r="I684" s="30">
        <f t="shared" ref="I684:I692" si="42">E684*AT684</f>
        <v>9600</v>
      </c>
      <c r="J684" s="29">
        <v>124</v>
      </c>
      <c r="K684" s="5"/>
      <c r="L684" s="5"/>
      <c r="AT684">
        <v>48</v>
      </c>
    </row>
    <row r="685" spans="1:46" ht="15" x14ac:dyDescent="0.2">
      <c r="A685" s="24"/>
      <c r="B685" s="3"/>
      <c r="C685" s="29" t="s">
        <v>173</v>
      </c>
      <c r="D685" s="28"/>
      <c r="E685" s="52">
        <v>20</v>
      </c>
      <c r="F685" s="29">
        <v>1.5</v>
      </c>
      <c r="G685" s="29">
        <v>9.8000000000000007</v>
      </c>
      <c r="H685" s="29">
        <v>0.33</v>
      </c>
      <c r="I685" s="30">
        <f t="shared" si="42"/>
        <v>680</v>
      </c>
      <c r="J685" s="29">
        <v>49.5</v>
      </c>
      <c r="K685" s="5"/>
      <c r="L685" s="5"/>
      <c r="AT685">
        <v>34</v>
      </c>
    </row>
    <row r="686" spans="1:46" ht="15" x14ac:dyDescent="0.2">
      <c r="A686" s="24"/>
      <c r="B686" s="3"/>
      <c r="C686" s="29" t="s">
        <v>3</v>
      </c>
      <c r="D686" s="28"/>
      <c r="E686" s="52">
        <v>5</v>
      </c>
      <c r="F686" s="29"/>
      <c r="G686" s="29">
        <v>4.8</v>
      </c>
      <c r="H686" s="29"/>
      <c r="I686" s="30">
        <f t="shared" si="42"/>
        <v>230</v>
      </c>
      <c r="J686" s="29">
        <v>19.5</v>
      </c>
      <c r="K686" s="5"/>
      <c r="L686" s="5"/>
      <c r="AT686">
        <v>46</v>
      </c>
    </row>
    <row r="687" spans="1:46" ht="15" x14ac:dyDescent="0.2">
      <c r="A687" s="24"/>
      <c r="B687" s="3"/>
      <c r="C687" s="29" t="s">
        <v>4</v>
      </c>
      <c r="D687" s="28"/>
      <c r="E687" s="52">
        <v>5</v>
      </c>
      <c r="F687" s="29">
        <v>1.6E-2</v>
      </c>
      <c r="G687" s="29">
        <v>1.4999999999999999E-2</v>
      </c>
      <c r="H687" s="29">
        <v>3.1</v>
      </c>
      <c r="I687" s="30">
        <f t="shared" si="42"/>
        <v>1500</v>
      </c>
      <c r="J687" s="29">
        <v>29.3</v>
      </c>
      <c r="K687" s="5"/>
      <c r="L687" s="5"/>
      <c r="AT687">
        <v>300</v>
      </c>
    </row>
    <row r="688" spans="1:46" ht="15" x14ac:dyDescent="0.2">
      <c r="A688" s="24"/>
      <c r="B688" s="3"/>
      <c r="C688" s="32" t="s">
        <v>161</v>
      </c>
      <c r="D688" s="29" t="s">
        <v>159</v>
      </c>
      <c r="E688" s="52">
        <v>60</v>
      </c>
      <c r="F688" s="29">
        <v>4.0199999999999996</v>
      </c>
      <c r="G688" s="29">
        <v>30.18</v>
      </c>
      <c r="H688" s="29">
        <v>0.42</v>
      </c>
      <c r="I688" s="30">
        <f t="shared" si="42"/>
        <v>1997.9999999999998</v>
      </c>
      <c r="J688" s="29">
        <v>144</v>
      </c>
      <c r="K688" s="5"/>
      <c r="L688" s="5"/>
      <c r="AT688">
        <v>33.299999999999997</v>
      </c>
    </row>
    <row r="689" spans="1:46" ht="15" x14ac:dyDescent="0.2">
      <c r="A689" s="24"/>
      <c r="B689" s="3"/>
      <c r="C689" s="32" t="s">
        <v>31</v>
      </c>
      <c r="D689" s="29"/>
      <c r="E689" s="52">
        <v>5</v>
      </c>
      <c r="F689" s="29">
        <v>0.02</v>
      </c>
      <c r="G689" s="29">
        <v>0.02</v>
      </c>
      <c r="H689" s="29">
        <v>3.92</v>
      </c>
      <c r="I689" s="30">
        <f t="shared" si="42"/>
        <v>1500</v>
      </c>
      <c r="J689" s="29">
        <v>36.700000000000003</v>
      </c>
      <c r="K689" s="5"/>
      <c r="L689" s="5"/>
      <c r="AT689">
        <v>300</v>
      </c>
    </row>
    <row r="690" spans="1:46" ht="15" x14ac:dyDescent="0.2">
      <c r="A690" s="24"/>
      <c r="B690" s="3"/>
      <c r="C690" s="190" t="s">
        <v>30</v>
      </c>
      <c r="D690" s="29">
        <v>200</v>
      </c>
      <c r="E690" s="52"/>
      <c r="F690" s="29"/>
      <c r="G690" s="29"/>
      <c r="H690" s="29"/>
      <c r="I690" s="30"/>
      <c r="J690" s="29"/>
      <c r="K690" s="5"/>
      <c r="L690" s="5"/>
    </row>
    <row r="691" spans="1:46" ht="15" x14ac:dyDescent="0.2">
      <c r="A691" s="24"/>
      <c r="B691" s="3"/>
      <c r="C691" s="29" t="s">
        <v>223</v>
      </c>
      <c r="D691" s="29"/>
      <c r="E691" s="52">
        <v>0.3</v>
      </c>
      <c r="F691" s="29"/>
      <c r="G691" s="29"/>
      <c r="H691" s="29"/>
      <c r="I691" s="30">
        <f t="shared" si="42"/>
        <v>150</v>
      </c>
      <c r="J691" s="29"/>
      <c r="K691" s="5"/>
      <c r="L691" s="5"/>
      <c r="AT691">
        <v>500</v>
      </c>
    </row>
    <row r="692" spans="1:46" ht="15" x14ac:dyDescent="0.2">
      <c r="A692" s="24"/>
      <c r="B692" s="3"/>
      <c r="C692" s="29" t="s">
        <v>37</v>
      </c>
      <c r="D692" s="29"/>
      <c r="E692" s="52">
        <v>10</v>
      </c>
      <c r="F692" s="29"/>
      <c r="G692" s="29">
        <v>11.97</v>
      </c>
      <c r="H692" s="29"/>
      <c r="I692" s="30">
        <f t="shared" si="42"/>
        <v>520</v>
      </c>
      <c r="J692" s="29">
        <v>48.62</v>
      </c>
      <c r="K692" s="5"/>
      <c r="L692" s="5"/>
      <c r="AT692">
        <v>52</v>
      </c>
    </row>
    <row r="693" spans="1:46" ht="33.75" x14ac:dyDescent="0.2">
      <c r="A693" s="17" t="s">
        <v>121</v>
      </c>
      <c r="B693" s="3"/>
      <c r="C693" s="190" t="s">
        <v>232</v>
      </c>
      <c r="D693" s="29" t="s">
        <v>263</v>
      </c>
      <c r="E693" s="52"/>
      <c r="F693" s="29"/>
      <c r="G693" s="29"/>
      <c r="H693" s="29"/>
      <c r="I693" s="30"/>
      <c r="J693" s="29"/>
      <c r="K693" s="5"/>
      <c r="L693" s="5"/>
    </row>
    <row r="694" spans="1:46" ht="15" x14ac:dyDescent="0.2">
      <c r="A694" s="17"/>
      <c r="B694" s="3"/>
      <c r="C694" s="29" t="s">
        <v>25</v>
      </c>
      <c r="D694" s="28"/>
      <c r="E694" s="52">
        <v>100</v>
      </c>
      <c r="F694" s="29">
        <v>2.8</v>
      </c>
      <c r="G694" s="29">
        <v>3.2</v>
      </c>
      <c r="H694" s="29">
        <v>4.7</v>
      </c>
      <c r="I694" s="30">
        <f>E694*AT694</f>
        <v>4800</v>
      </c>
      <c r="J694" s="29">
        <v>58</v>
      </c>
      <c r="K694" s="5"/>
      <c r="L694" s="5"/>
      <c r="AT694">
        <v>48</v>
      </c>
    </row>
    <row r="695" spans="1:46" ht="15" x14ac:dyDescent="0.2">
      <c r="A695" s="17"/>
      <c r="B695" s="3"/>
      <c r="C695" s="243" t="s">
        <v>119</v>
      </c>
      <c r="D695" s="28">
        <v>30</v>
      </c>
      <c r="E695" s="51">
        <v>30</v>
      </c>
      <c r="F695" s="5">
        <v>2.94</v>
      </c>
      <c r="G695" s="5">
        <v>2.97</v>
      </c>
      <c r="H695" s="5">
        <v>20.43</v>
      </c>
      <c r="I695" s="30">
        <f>E695*AT695</f>
        <v>2700</v>
      </c>
      <c r="J695" s="5">
        <v>120</v>
      </c>
      <c r="K695" s="5"/>
      <c r="L695" s="5"/>
      <c r="AT695">
        <v>90</v>
      </c>
    </row>
    <row r="696" spans="1:46" ht="15" x14ac:dyDescent="0.2">
      <c r="A696" s="25" t="s">
        <v>120</v>
      </c>
      <c r="B696" s="3"/>
      <c r="C696" s="14" t="s">
        <v>23</v>
      </c>
      <c r="D696" s="28">
        <v>70</v>
      </c>
      <c r="E696" s="51">
        <v>70</v>
      </c>
      <c r="F696" s="5"/>
      <c r="G696" s="5"/>
      <c r="H696" s="5"/>
      <c r="I696" s="30">
        <f t="shared" ref="I696" si="43">E696*AT696</f>
        <v>2331</v>
      </c>
      <c r="J696" s="26"/>
      <c r="K696" s="5"/>
      <c r="L696" s="5"/>
      <c r="AT696">
        <v>33.299999999999997</v>
      </c>
    </row>
    <row r="697" spans="1:46" ht="15" x14ac:dyDescent="0.2">
      <c r="A697" s="24"/>
      <c r="B697" s="3"/>
      <c r="C697" s="34" t="s">
        <v>202</v>
      </c>
      <c r="D697" s="28">
        <v>200</v>
      </c>
      <c r="E697" s="52"/>
      <c r="F697" s="5"/>
      <c r="G697" s="5"/>
      <c r="H697" s="29"/>
      <c r="I697" s="30"/>
      <c r="J697" s="14"/>
      <c r="K697" s="5"/>
      <c r="L697" s="5"/>
    </row>
    <row r="698" spans="1:46" ht="15" x14ac:dyDescent="0.2">
      <c r="A698" s="24"/>
      <c r="B698" s="3"/>
      <c r="C698" s="29" t="s">
        <v>7</v>
      </c>
      <c r="D698" s="28"/>
      <c r="E698" s="52">
        <v>25</v>
      </c>
      <c r="F698" s="29">
        <v>2.3199999999999998</v>
      </c>
      <c r="G698" s="29">
        <v>17.420000000000002</v>
      </c>
      <c r="H698" s="29">
        <v>0.25</v>
      </c>
      <c r="I698" s="30">
        <f t="shared" ref="I698:I707" si="44">E698*AT698</f>
        <v>650</v>
      </c>
      <c r="J698" s="29">
        <v>79.2</v>
      </c>
      <c r="K698" s="5"/>
      <c r="L698" s="5"/>
      <c r="AT698">
        <v>26</v>
      </c>
    </row>
    <row r="699" spans="1:46" ht="15" x14ac:dyDescent="0.2">
      <c r="A699" s="24"/>
      <c r="B699" s="3"/>
      <c r="C699" s="29" t="s">
        <v>146</v>
      </c>
      <c r="D699" s="28"/>
      <c r="E699" s="52">
        <v>50</v>
      </c>
      <c r="F699" s="29">
        <v>6</v>
      </c>
      <c r="G699" s="29"/>
      <c r="H699" s="29">
        <v>3.9</v>
      </c>
      <c r="I699" s="30">
        <f t="shared" si="44"/>
        <v>13500</v>
      </c>
      <c r="J699" s="29">
        <v>61</v>
      </c>
      <c r="K699" s="5"/>
      <c r="L699" s="5"/>
      <c r="AT699">
        <v>270</v>
      </c>
    </row>
    <row r="700" spans="1:46" ht="15" x14ac:dyDescent="0.2">
      <c r="A700" s="24"/>
      <c r="B700" s="3"/>
      <c r="C700" s="29" t="s">
        <v>66</v>
      </c>
      <c r="D700" s="28"/>
      <c r="E700" s="52">
        <v>5</v>
      </c>
      <c r="F700" s="29"/>
      <c r="G700" s="29"/>
      <c r="H700" s="29"/>
      <c r="I700" s="30">
        <f t="shared" si="44"/>
        <v>60</v>
      </c>
      <c r="J700" s="29"/>
      <c r="K700" s="5"/>
      <c r="L700" s="5"/>
      <c r="AT700">
        <v>12</v>
      </c>
    </row>
    <row r="701" spans="1:46" ht="15" x14ac:dyDescent="0.2">
      <c r="A701" s="24"/>
      <c r="B701" s="3"/>
      <c r="C701" s="29" t="s">
        <v>4</v>
      </c>
      <c r="D701" s="28"/>
      <c r="E701" s="52">
        <v>5</v>
      </c>
      <c r="F701" s="29">
        <v>0.02</v>
      </c>
      <c r="G701" s="29">
        <v>0.02</v>
      </c>
      <c r="H701" s="29">
        <v>3.92</v>
      </c>
      <c r="I701" s="30">
        <f t="shared" si="44"/>
        <v>1500</v>
      </c>
      <c r="J701" s="29">
        <v>36.700000000000003</v>
      </c>
      <c r="K701" s="5"/>
      <c r="L701" s="5"/>
      <c r="AT701">
        <v>300</v>
      </c>
    </row>
    <row r="702" spans="1:46" ht="15" x14ac:dyDescent="0.2">
      <c r="A702" s="24"/>
      <c r="B702" s="3"/>
      <c r="C702" s="29" t="s">
        <v>27</v>
      </c>
      <c r="D702" s="28"/>
      <c r="E702" s="52">
        <v>0.125</v>
      </c>
      <c r="F702" s="29">
        <v>0.83</v>
      </c>
      <c r="G702" s="29">
        <v>0.05</v>
      </c>
      <c r="H702" s="29">
        <v>0.75</v>
      </c>
      <c r="I702" s="30">
        <f t="shared" si="44"/>
        <v>0.75</v>
      </c>
      <c r="J702" s="29">
        <v>10.5</v>
      </c>
      <c r="K702" s="5"/>
      <c r="L702" s="5"/>
      <c r="AT702">
        <v>6</v>
      </c>
    </row>
    <row r="703" spans="1:46" ht="15" x14ac:dyDescent="0.2">
      <c r="A703" s="24"/>
      <c r="B703" s="3"/>
      <c r="C703" s="35" t="s">
        <v>18</v>
      </c>
      <c r="D703" s="28"/>
      <c r="E703" s="52">
        <v>5</v>
      </c>
      <c r="F703" s="29">
        <v>0.04</v>
      </c>
      <c r="G703" s="29">
        <v>0.28000000000000003</v>
      </c>
      <c r="H703" s="29"/>
      <c r="I703" s="30">
        <f t="shared" si="44"/>
        <v>150</v>
      </c>
      <c r="J703" s="29">
        <v>1.3</v>
      </c>
      <c r="K703" s="5"/>
      <c r="L703" s="5"/>
      <c r="AT703">
        <v>30</v>
      </c>
    </row>
    <row r="704" spans="1:46" ht="15" x14ac:dyDescent="0.2">
      <c r="A704" s="24"/>
      <c r="B704" s="3"/>
      <c r="C704" s="29" t="s">
        <v>10</v>
      </c>
      <c r="D704" s="28"/>
      <c r="E704" s="52">
        <v>10</v>
      </c>
      <c r="F704" s="29">
        <v>0.23</v>
      </c>
      <c r="G704" s="29">
        <v>0.77</v>
      </c>
      <c r="H704" s="29"/>
      <c r="I704" s="30">
        <f t="shared" si="44"/>
        <v>210</v>
      </c>
      <c r="J704" s="29">
        <v>4.0999999999999996</v>
      </c>
      <c r="K704" s="5"/>
      <c r="L704" s="5"/>
      <c r="AT704">
        <v>21</v>
      </c>
    </row>
    <row r="705" spans="1:51" ht="15" x14ac:dyDescent="0.2">
      <c r="A705" s="24"/>
      <c r="B705" s="3"/>
      <c r="C705" s="29" t="s">
        <v>44</v>
      </c>
      <c r="D705" s="28"/>
      <c r="E705" s="52">
        <v>5</v>
      </c>
      <c r="F705" s="29">
        <v>0.02</v>
      </c>
      <c r="G705" s="29">
        <v>0.17</v>
      </c>
      <c r="H705" s="29"/>
      <c r="I705" s="30">
        <f t="shared" si="44"/>
        <v>625</v>
      </c>
      <c r="J705" s="29">
        <v>0.7</v>
      </c>
      <c r="K705" s="5"/>
      <c r="L705" s="5"/>
      <c r="AT705">
        <v>125</v>
      </c>
    </row>
    <row r="706" spans="1:51" ht="15" x14ac:dyDescent="0.2">
      <c r="A706" s="24"/>
      <c r="B706" s="3"/>
      <c r="C706" s="29" t="s">
        <v>74</v>
      </c>
      <c r="D706" s="28"/>
      <c r="E706" s="52">
        <v>3</v>
      </c>
      <c r="F706" s="29">
        <v>1.2E-2</v>
      </c>
      <c r="G706" s="29">
        <v>0.48</v>
      </c>
      <c r="H706" s="29"/>
      <c r="I706" s="30">
        <f t="shared" si="44"/>
        <v>690</v>
      </c>
      <c r="J706" s="29">
        <v>2.5</v>
      </c>
      <c r="K706" s="5"/>
      <c r="L706" s="5"/>
      <c r="AT706">
        <v>230</v>
      </c>
    </row>
    <row r="707" spans="1:51" ht="15" x14ac:dyDescent="0.2">
      <c r="A707" s="24"/>
      <c r="B707" s="3"/>
      <c r="C707" s="29" t="s">
        <v>20</v>
      </c>
      <c r="D707" s="28"/>
      <c r="E707" s="52">
        <v>30</v>
      </c>
      <c r="F707" s="29">
        <v>0.3</v>
      </c>
      <c r="G707" s="29">
        <v>3.6</v>
      </c>
      <c r="H707" s="29"/>
      <c r="I707" s="30">
        <f t="shared" si="44"/>
        <v>690</v>
      </c>
      <c r="J707" s="29">
        <v>15.9</v>
      </c>
      <c r="K707" s="5"/>
      <c r="L707" s="5"/>
      <c r="AT707">
        <v>23</v>
      </c>
    </row>
    <row r="708" spans="1:51" ht="15" x14ac:dyDescent="0.2">
      <c r="A708" s="24"/>
      <c r="B708" s="3"/>
      <c r="C708" s="27" t="s">
        <v>275</v>
      </c>
      <c r="D708" s="28">
        <v>50</v>
      </c>
      <c r="E708" s="51"/>
      <c r="F708" s="5"/>
      <c r="G708" s="5"/>
      <c r="H708" s="5"/>
      <c r="I708" s="30"/>
      <c r="J708" s="5"/>
      <c r="K708" s="5"/>
      <c r="L708" s="5"/>
    </row>
    <row r="709" spans="1:51" ht="15" x14ac:dyDescent="0.2">
      <c r="A709" s="24"/>
      <c r="B709" s="3"/>
      <c r="C709" s="29" t="s">
        <v>13</v>
      </c>
      <c r="D709" s="28"/>
      <c r="E709" s="52">
        <v>60</v>
      </c>
      <c r="F709" s="29">
        <v>0.45</v>
      </c>
      <c r="G709" s="29">
        <v>2.85</v>
      </c>
      <c r="H709" s="29"/>
      <c r="I709" s="30">
        <f>E709*AT709</f>
        <v>2100</v>
      </c>
      <c r="J709" s="29">
        <v>13.5</v>
      </c>
      <c r="K709" s="5"/>
      <c r="L709" s="5"/>
      <c r="AT709">
        <v>35</v>
      </c>
      <c r="AU709" s="288" t="s">
        <v>269</v>
      </c>
      <c r="AV709" s="289"/>
      <c r="AW709" s="2"/>
      <c r="AX709" s="2"/>
      <c r="AY709" s="290">
        <v>40</v>
      </c>
    </row>
    <row r="710" spans="1:51" ht="15" x14ac:dyDescent="0.2">
      <c r="A710" s="24"/>
      <c r="B710" s="3"/>
      <c r="C710" s="29" t="s">
        <v>10</v>
      </c>
      <c r="D710" s="28"/>
      <c r="E710" s="52">
        <v>5</v>
      </c>
      <c r="F710" s="29">
        <v>0.11</v>
      </c>
      <c r="G710" s="29">
        <v>0.38</v>
      </c>
      <c r="H710" s="29"/>
      <c r="I710" s="30">
        <f>E710*AT710</f>
        <v>105</v>
      </c>
      <c r="J710" s="29">
        <v>2</v>
      </c>
      <c r="K710" s="5"/>
      <c r="L710" s="5"/>
      <c r="AT710">
        <v>21</v>
      </c>
      <c r="AU710" s="291" t="s">
        <v>18</v>
      </c>
      <c r="AV710" s="289">
        <v>0.05</v>
      </c>
      <c r="AW710" s="2">
        <v>26.6</v>
      </c>
      <c r="AX710" s="2">
        <f t="shared" ref="AX710:AX711" si="45">AV710*AW710</f>
        <v>1.33</v>
      </c>
      <c r="AY710" s="290"/>
    </row>
    <row r="711" spans="1:51" ht="15" x14ac:dyDescent="0.2">
      <c r="A711" s="24"/>
      <c r="B711" s="3"/>
      <c r="C711" s="29" t="s">
        <v>9</v>
      </c>
      <c r="D711" s="28"/>
      <c r="E711" s="52">
        <v>2</v>
      </c>
      <c r="F711" s="29"/>
      <c r="G711" s="29"/>
      <c r="H711" s="29">
        <v>3</v>
      </c>
      <c r="I711" s="30">
        <f>E711*AT711</f>
        <v>200</v>
      </c>
      <c r="J711" s="29">
        <v>27</v>
      </c>
      <c r="K711" s="5"/>
      <c r="L711" s="5"/>
      <c r="AT711">
        <v>100</v>
      </c>
      <c r="AU711" s="291" t="s">
        <v>9</v>
      </c>
      <c r="AV711" s="289">
        <v>2E-3</v>
      </c>
      <c r="AW711" s="2">
        <v>75</v>
      </c>
      <c r="AX711" s="2">
        <f t="shared" si="45"/>
        <v>0.15</v>
      </c>
      <c r="AY711" s="290"/>
    </row>
    <row r="712" spans="1:51" ht="15" x14ac:dyDescent="0.2">
      <c r="A712" s="24"/>
      <c r="B712" s="3"/>
      <c r="C712" s="29" t="s">
        <v>74</v>
      </c>
      <c r="D712" s="28"/>
      <c r="E712" s="52">
        <v>1</v>
      </c>
      <c r="F712" s="29">
        <v>0.84</v>
      </c>
      <c r="G712" s="29">
        <v>2.54</v>
      </c>
      <c r="H712" s="29"/>
      <c r="I712" s="30">
        <f>E712*AT712</f>
        <v>200</v>
      </c>
      <c r="J712" s="29">
        <v>13.8</v>
      </c>
      <c r="K712" s="5"/>
      <c r="L712" s="5"/>
      <c r="AT712">
        <v>200</v>
      </c>
    </row>
    <row r="713" spans="1:51" ht="31.5" x14ac:dyDescent="0.2">
      <c r="A713" s="24"/>
      <c r="B713" s="59"/>
      <c r="C713" s="98" t="s">
        <v>257</v>
      </c>
      <c r="D713" s="28">
        <v>130</v>
      </c>
      <c r="E713" s="52"/>
      <c r="F713" s="29"/>
      <c r="G713" s="29"/>
      <c r="H713" s="29"/>
      <c r="I713" s="30"/>
      <c r="J713" s="29"/>
      <c r="K713" s="5"/>
      <c r="L713" s="5"/>
    </row>
    <row r="714" spans="1:51" ht="15" x14ac:dyDescent="0.2">
      <c r="A714" s="24"/>
      <c r="B714" s="3"/>
      <c r="C714" s="29" t="s">
        <v>146</v>
      </c>
      <c r="D714" s="28"/>
      <c r="E714" s="52">
        <v>50</v>
      </c>
      <c r="F714" s="29">
        <v>6</v>
      </c>
      <c r="G714" s="29"/>
      <c r="H714" s="29">
        <v>3.9</v>
      </c>
      <c r="I714" s="30">
        <f t="shared" ref="I714:I722" si="46">E714*AT714</f>
        <v>13500</v>
      </c>
      <c r="J714" s="29">
        <v>61</v>
      </c>
      <c r="K714" s="5"/>
      <c r="L714" s="5"/>
      <c r="AT714">
        <v>270</v>
      </c>
    </row>
    <row r="715" spans="1:51" ht="15" x14ac:dyDescent="0.2">
      <c r="A715" s="24"/>
      <c r="B715" s="3"/>
      <c r="C715" s="29" t="s">
        <v>171</v>
      </c>
      <c r="D715" s="28"/>
      <c r="E715" s="52">
        <v>110</v>
      </c>
      <c r="F715" s="29">
        <v>3.8</v>
      </c>
      <c r="G715" s="29">
        <v>21.2</v>
      </c>
      <c r="H715" s="29">
        <v>0.33</v>
      </c>
      <c r="I715" s="30">
        <f t="shared" si="46"/>
        <v>3300</v>
      </c>
      <c r="J715" s="29">
        <v>97.5</v>
      </c>
      <c r="K715" s="5"/>
      <c r="L715" s="5"/>
      <c r="AT715">
        <v>30</v>
      </c>
    </row>
    <row r="716" spans="1:51" ht="15" x14ac:dyDescent="0.2">
      <c r="A716" s="24"/>
      <c r="B716" s="3"/>
      <c r="C716" s="29" t="s">
        <v>13</v>
      </c>
      <c r="D716" s="28"/>
      <c r="E716" s="52">
        <v>15</v>
      </c>
      <c r="F716" s="29">
        <v>0.13</v>
      </c>
      <c r="G716" s="29">
        <v>0.85</v>
      </c>
      <c r="H716" s="29"/>
      <c r="I716" s="30">
        <f t="shared" si="46"/>
        <v>450</v>
      </c>
      <c r="J716" s="29">
        <v>4</v>
      </c>
      <c r="K716" s="5"/>
      <c r="L716" s="5"/>
      <c r="AT716">
        <v>30</v>
      </c>
    </row>
    <row r="717" spans="1:51" ht="15" x14ac:dyDescent="0.2">
      <c r="A717" s="24"/>
      <c r="B717" s="3"/>
      <c r="C717" s="29" t="s">
        <v>10</v>
      </c>
      <c r="D717" s="28"/>
      <c r="E717" s="52">
        <v>15</v>
      </c>
      <c r="F717" s="29">
        <v>0.34</v>
      </c>
      <c r="G717" s="29">
        <v>1.1499999999999999</v>
      </c>
      <c r="H717" s="29"/>
      <c r="I717" s="30">
        <f t="shared" si="46"/>
        <v>315</v>
      </c>
      <c r="J717" s="29">
        <v>6.1</v>
      </c>
      <c r="K717" s="5"/>
      <c r="L717" s="5"/>
      <c r="AT717">
        <v>21</v>
      </c>
    </row>
    <row r="718" spans="1:51" ht="15" x14ac:dyDescent="0.2">
      <c r="A718" s="24"/>
      <c r="B718" s="3"/>
      <c r="C718" s="43" t="s">
        <v>11</v>
      </c>
      <c r="D718" s="28"/>
      <c r="E718" s="52">
        <v>2</v>
      </c>
      <c r="F718" s="29"/>
      <c r="G718" s="29"/>
      <c r="H718" s="29">
        <v>2</v>
      </c>
      <c r="I718" s="30">
        <f t="shared" si="46"/>
        <v>200</v>
      </c>
      <c r="J718" s="29">
        <v>18.100000000000001</v>
      </c>
      <c r="K718" s="5"/>
      <c r="L718" s="5"/>
      <c r="AT718">
        <v>100</v>
      </c>
    </row>
    <row r="719" spans="1:51" ht="15" x14ac:dyDescent="0.2">
      <c r="A719" s="24"/>
      <c r="B719" s="3"/>
      <c r="C719" s="43" t="s">
        <v>44</v>
      </c>
      <c r="D719" s="28"/>
      <c r="E719" s="52">
        <v>4</v>
      </c>
      <c r="F719" s="29">
        <v>0.01</v>
      </c>
      <c r="G719" s="29">
        <v>0.15</v>
      </c>
      <c r="H719" s="29"/>
      <c r="I719" s="30">
        <f t="shared" si="46"/>
        <v>500</v>
      </c>
      <c r="J719" s="29">
        <v>0.6</v>
      </c>
      <c r="K719" s="5"/>
      <c r="L719" s="5"/>
      <c r="AT719">
        <v>125</v>
      </c>
    </row>
    <row r="720" spans="1:51" ht="15" x14ac:dyDescent="0.2">
      <c r="A720" s="24"/>
      <c r="B720" s="3"/>
      <c r="C720" s="43" t="s">
        <v>43</v>
      </c>
      <c r="D720" s="28"/>
      <c r="E720" s="52">
        <v>8</v>
      </c>
      <c r="F720" s="29"/>
      <c r="G720" s="29"/>
      <c r="H720" s="29"/>
      <c r="I720" s="30">
        <f t="shared" si="46"/>
        <v>416</v>
      </c>
      <c r="J720" s="29"/>
      <c r="K720" s="5"/>
      <c r="L720" s="5"/>
      <c r="AT720">
        <v>52</v>
      </c>
    </row>
    <row r="721" spans="1:46" ht="15" x14ac:dyDescent="0.2">
      <c r="A721" s="24"/>
      <c r="B721" s="3"/>
      <c r="C721" s="262" t="s">
        <v>65</v>
      </c>
      <c r="D721" s="28"/>
      <c r="E721" s="52">
        <v>15</v>
      </c>
      <c r="F721" s="29"/>
      <c r="G721" s="29"/>
      <c r="H721" s="29"/>
      <c r="I721" s="30">
        <f t="shared" si="46"/>
        <v>2550</v>
      </c>
      <c r="J721" s="29"/>
      <c r="K721" s="5"/>
      <c r="L721" s="5"/>
      <c r="AT721">
        <v>170</v>
      </c>
    </row>
    <row r="722" spans="1:46" ht="15" x14ac:dyDescent="0.2">
      <c r="A722" s="24"/>
      <c r="B722" s="3"/>
      <c r="C722" s="43" t="s">
        <v>4</v>
      </c>
      <c r="D722" s="28"/>
      <c r="E722" s="52">
        <v>4</v>
      </c>
      <c r="F722" s="29">
        <v>2.8000000000000001E-2</v>
      </c>
      <c r="G722" s="29">
        <v>2.5000000000000001E-2</v>
      </c>
      <c r="H722" s="29">
        <v>5.5</v>
      </c>
      <c r="I722" s="30">
        <f t="shared" si="46"/>
        <v>1200</v>
      </c>
      <c r="J722" s="29">
        <v>51.4</v>
      </c>
      <c r="K722" s="5"/>
      <c r="L722" s="5"/>
      <c r="AT722">
        <v>300</v>
      </c>
    </row>
    <row r="723" spans="1:46" ht="15" x14ac:dyDescent="0.2">
      <c r="A723" s="24"/>
      <c r="B723" s="3"/>
      <c r="C723" s="27" t="s">
        <v>97</v>
      </c>
      <c r="D723" s="28">
        <v>200</v>
      </c>
      <c r="E723" s="51"/>
      <c r="F723" s="5"/>
      <c r="G723" s="5"/>
      <c r="H723" s="5"/>
      <c r="I723" s="30"/>
      <c r="J723" s="5"/>
      <c r="K723" s="5"/>
      <c r="L723" s="5"/>
    </row>
    <row r="724" spans="1:46" ht="15" x14ac:dyDescent="0.2">
      <c r="A724" s="24"/>
      <c r="B724" s="3"/>
      <c r="C724" s="29" t="s">
        <v>6</v>
      </c>
      <c r="D724" s="28"/>
      <c r="E724" s="52">
        <v>7</v>
      </c>
      <c r="F724" s="29">
        <v>7.0000000000000007E-2</v>
      </c>
      <c r="G724" s="29">
        <v>3</v>
      </c>
      <c r="H724" s="29"/>
      <c r="I724" s="30">
        <f>E724*AT724</f>
        <v>1400</v>
      </c>
      <c r="J724" s="29">
        <v>12.4</v>
      </c>
      <c r="K724" s="5"/>
      <c r="L724" s="5"/>
      <c r="AT724">
        <v>200</v>
      </c>
    </row>
    <row r="725" spans="1:46" ht="15" x14ac:dyDescent="0.2">
      <c r="A725" s="24"/>
      <c r="B725" s="3"/>
      <c r="C725" s="29" t="s">
        <v>3</v>
      </c>
      <c r="D725" s="28"/>
      <c r="E725" s="52">
        <v>15</v>
      </c>
      <c r="F725" s="29"/>
      <c r="G725" s="29">
        <v>14.35</v>
      </c>
      <c r="H725" s="29"/>
      <c r="I725" s="30">
        <f>E725*AT725</f>
        <v>690</v>
      </c>
      <c r="J725" s="29">
        <v>58.5</v>
      </c>
      <c r="K725" s="5"/>
      <c r="L725" s="5"/>
      <c r="AT725">
        <v>46</v>
      </c>
    </row>
    <row r="726" spans="1:46" ht="45" x14ac:dyDescent="0.2">
      <c r="A726" s="17" t="s">
        <v>127</v>
      </c>
      <c r="B726" s="3"/>
      <c r="C726" s="27" t="s">
        <v>215</v>
      </c>
      <c r="D726" s="28" t="s">
        <v>144</v>
      </c>
      <c r="E726" s="51"/>
      <c r="F726" s="5"/>
      <c r="G726" s="5"/>
      <c r="H726" s="5"/>
      <c r="I726" s="30"/>
      <c r="J726" s="5"/>
      <c r="K726" s="5"/>
      <c r="L726" s="5"/>
    </row>
    <row r="727" spans="1:46" ht="15" x14ac:dyDescent="0.2">
      <c r="A727" s="24"/>
      <c r="B727" s="3"/>
      <c r="C727" s="29" t="s">
        <v>35</v>
      </c>
      <c r="D727" s="28"/>
      <c r="E727" s="52">
        <v>120</v>
      </c>
      <c r="F727" s="29">
        <v>12.6</v>
      </c>
      <c r="G727" s="29">
        <v>16.2</v>
      </c>
      <c r="H727" s="29">
        <v>1.17</v>
      </c>
      <c r="I727" s="30">
        <f t="shared" ref="I727:I733" si="47">E727*AT727</f>
        <v>49200</v>
      </c>
      <c r="J727" s="29">
        <v>203.4</v>
      </c>
      <c r="K727" s="5"/>
      <c r="L727" s="5"/>
      <c r="AT727">
        <v>410</v>
      </c>
    </row>
    <row r="728" spans="1:46" ht="19.5" customHeight="1" x14ac:dyDescent="0.2">
      <c r="A728" s="24"/>
      <c r="B728" s="3"/>
      <c r="C728" s="29" t="s">
        <v>27</v>
      </c>
      <c r="D728" s="28"/>
      <c r="E728" s="52">
        <v>0.25</v>
      </c>
      <c r="F728" s="29">
        <v>1.1200000000000001</v>
      </c>
      <c r="G728" s="29">
        <v>1.18</v>
      </c>
      <c r="H728" s="29">
        <v>0.4</v>
      </c>
      <c r="I728" s="30">
        <f t="shared" si="47"/>
        <v>1.5</v>
      </c>
      <c r="J728" s="29">
        <v>15.74</v>
      </c>
      <c r="K728" s="5"/>
      <c r="L728" s="5"/>
      <c r="AT728">
        <v>6</v>
      </c>
    </row>
    <row r="729" spans="1:46" ht="15" x14ac:dyDescent="0.2">
      <c r="A729" s="24"/>
      <c r="B729" s="3"/>
      <c r="C729" s="29" t="s">
        <v>9</v>
      </c>
      <c r="D729" s="28"/>
      <c r="E729" s="52">
        <v>3</v>
      </c>
      <c r="F729" s="29"/>
      <c r="G729" s="29">
        <v>2.99</v>
      </c>
      <c r="H729" s="29"/>
      <c r="I729" s="30">
        <f t="shared" si="47"/>
        <v>300</v>
      </c>
      <c r="J729" s="29">
        <v>26.97</v>
      </c>
      <c r="K729" s="5"/>
      <c r="L729" s="5"/>
      <c r="AT729">
        <v>100</v>
      </c>
    </row>
    <row r="730" spans="1:46" ht="15" x14ac:dyDescent="0.2">
      <c r="A730" s="24"/>
      <c r="B730" s="3"/>
      <c r="C730" s="29" t="s">
        <v>37</v>
      </c>
      <c r="D730" s="28"/>
      <c r="E730" s="52">
        <v>5</v>
      </c>
      <c r="F730" s="29"/>
      <c r="G730" s="29"/>
      <c r="H730" s="29">
        <v>4.99</v>
      </c>
      <c r="I730" s="30">
        <f t="shared" si="47"/>
        <v>230</v>
      </c>
      <c r="J730" s="29">
        <v>18.7</v>
      </c>
      <c r="K730" s="5"/>
      <c r="L730" s="5"/>
      <c r="AT730">
        <v>46</v>
      </c>
    </row>
    <row r="731" spans="1:46" ht="15" x14ac:dyDescent="0.2">
      <c r="A731" s="24"/>
      <c r="B731" s="3"/>
      <c r="C731" s="29" t="s">
        <v>65</v>
      </c>
      <c r="D731" s="28"/>
      <c r="E731" s="52">
        <v>15</v>
      </c>
      <c r="F731" s="29">
        <v>0.21</v>
      </c>
      <c r="G731" s="29">
        <v>2</v>
      </c>
      <c r="H731" s="29">
        <v>0.3</v>
      </c>
      <c r="I731" s="30">
        <f t="shared" si="47"/>
        <v>2550</v>
      </c>
      <c r="J731" s="29">
        <v>20.399999999999999</v>
      </c>
      <c r="K731" s="5"/>
      <c r="L731" s="5"/>
      <c r="AT731">
        <v>170</v>
      </c>
    </row>
    <row r="732" spans="1:46" ht="15" x14ac:dyDescent="0.2">
      <c r="A732" s="24"/>
      <c r="B732" s="3"/>
      <c r="C732" s="29" t="s">
        <v>156</v>
      </c>
      <c r="D732" s="28"/>
      <c r="E732" s="52">
        <v>10</v>
      </c>
      <c r="F732" s="29">
        <v>1.05</v>
      </c>
      <c r="G732" s="29">
        <v>0.09</v>
      </c>
      <c r="H732" s="29">
        <v>4.09</v>
      </c>
      <c r="I732" s="30">
        <f t="shared" si="47"/>
        <v>380</v>
      </c>
      <c r="J732" s="29">
        <v>48.45</v>
      </c>
      <c r="K732" s="5"/>
      <c r="L732" s="5"/>
      <c r="AT732">
        <v>38</v>
      </c>
    </row>
    <row r="733" spans="1:46" ht="15" x14ac:dyDescent="0.2">
      <c r="A733" s="24"/>
      <c r="B733" s="3"/>
      <c r="C733" s="29" t="s">
        <v>25</v>
      </c>
      <c r="D733" s="28"/>
      <c r="E733" s="52">
        <v>40</v>
      </c>
      <c r="F733" s="29">
        <v>1.1200000000000001</v>
      </c>
      <c r="G733" s="29">
        <v>1.28</v>
      </c>
      <c r="H733" s="29">
        <v>1.88</v>
      </c>
      <c r="I733" s="30">
        <f t="shared" si="47"/>
        <v>1920</v>
      </c>
      <c r="J733" s="29">
        <v>23.2</v>
      </c>
      <c r="K733" s="5"/>
      <c r="L733" s="5"/>
      <c r="AT733">
        <v>48</v>
      </c>
    </row>
    <row r="734" spans="1:46" ht="15" x14ac:dyDescent="0.2">
      <c r="A734" s="24"/>
      <c r="B734" s="3"/>
      <c r="C734" s="27" t="s">
        <v>30</v>
      </c>
      <c r="D734" s="28">
        <v>200</v>
      </c>
      <c r="E734" s="51"/>
      <c r="F734" s="5"/>
      <c r="G734" s="5"/>
      <c r="H734" s="5"/>
      <c r="I734" s="30"/>
      <c r="J734" s="5"/>
      <c r="K734" s="5"/>
      <c r="L734" s="5"/>
    </row>
    <row r="735" spans="1:46" ht="15" x14ac:dyDescent="0.2">
      <c r="A735" s="24"/>
      <c r="B735" s="3"/>
      <c r="C735" s="29" t="s">
        <v>21</v>
      </c>
      <c r="D735" s="28"/>
      <c r="E735" s="52">
        <v>0.2</v>
      </c>
      <c r="F735" s="29"/>
      <c r="G735" s="29"/>
      <c r="H735" s="29"/>
      <c r="I735" s="30">
        <f>E735*AT735</f>
        <v>100</v>
      </c>
      <c r="J735" s="29"/>
      <c r="K735" s="5"/>
      <c r="L735" s="5"/>
      <c r="AT735">
        <v>500</v>
      </c>
    </row>
    <row r="736" spans="1:46" ht="15.75" thickBot="1" x14ac:dyDescent="0.25">
      <c r="A736" s="24"/>
      <c r="B736" s="3"/>
      <c r="C736" s="29" t="s">
        <v>3</v>
      </c>
      <c r="D736" s="28"/>
      <c r="E736" s="52">
        <v>10</v>
      </c>
      <c r="F736" s="29"/>
      <c r="G736" s="29"/>
      <c r="H736" s="29">
        <v>9.98</v>
      </c>
      <c r="I736" s="30">
        <f>E736*AT736</f>
        <v>460</v>
      </c>
      <c r="J736" s="29">
        <v>37.4</v>
      </c>
      <c r="K736" s="5"/>
      <c r="L736" s="5"/>
      <c r="AT736">
        <v>46</v>
      </c>
    </row>
    <row r="737" spans="1:46" ht="15.75" thickBot="1" x14ac:dyDescent="0.25">
      <c r="A737" s="192"/>
      <c r="B737" s="107"/>
      <c r="C737" s="112" t="s">
        <v>276</v>
      </c>
      <c r="D737" s="112">
        <v>70</v>
      </c>
      <c r="E737" s="113">
        <v>70</v>
      </c>
      <c r="F737" s="140"/>
      <c r="G737" s="140"/>
      <c r="H737" s="140"/>
      <c r="I737" s="141">
        <f>E737*AT737</f>
        <v>4550</v>
      </c>
      <c r="J737" s="140"/>
      <c r="K737" s="109"/>
      <c r="L737" s="110"/>
      <c r="AT737">
        <v>65</v>
      </c>
    </row>
    <row r="738" spans="1:46" ht="15.75" thickBot="1" x14ac:dyDescent="0.25">
      <c r="A738" s="155"/>
      <c r="B738" s="156"/>
      <c r="C738" s="157" t="s">
        <v>0</v>
      </c>
      <c r="D738" s="160"/>
      <c r="E738" s="159"/>
      <c r="F738" s="160">
        <f ca="1">SUM(F683:F790)</f>
        <v>65.790999999999997</v>
      </c>
      <c r="G738" s="160">
        <f ca="1">SUM(G684:G790)</f>
        <v>224.66500000000002</v>
      </c>
      <c r="H738" s="160">
        <f ca="1">SUM(H684:H790)</f>
        <v>96.979999999999976</v>
      </c>
      <c r="I738" s="162">
        <f ca="1">SUM(I684:I790)</f>
        <v>125902.25</v>
      </c>
      <c r="J738" s="158">
        <f ca="1">SUM(J684:J790)</f>
        <v>1886.3800000000008</v>
      </c>
      <c r="K738" s="163"/>
      <c r="L738" s="164"/>
    </row>
    <row r="739" spans="1:46" ht="23.25" thickBot="1" x14ac:dyDescent="0.25">
      <c r="A739" s="142" t="s">
        <v>118</v>
      </c>
      <c r="B739" s="107"/>
      <c r="C739" s="108" t="s">
        <v>167</v>
      </c>
      <c r="D739" s="139"/>
      <c r="E739" s="113"/>
      <c r="F739" s="109"/>
      <c r="G739" s="109"/>
      <c r="H739" s="109"/>
      <c r="I739" s="141"/>
      <c r="J739" s="114"/>
      <c r="K739" s="109"/>
      <c r="L739" s="110"/>
    </row>
    <row r="740" spans="1:46" ht="15" x14ac:dyDescent="0.2">
      <c r="A740" s="132"/>
      <c r="B740" s="1"/>
      <c r="C740" s="189" t="s">
        <v>162</v>
      </c>
      <c r="D740" s="188">
        <v>200</v>
      </c>
      <c r="E740" s="63"/>
      <c r="F740" s="181"/>
      <c r="G740" s="181"/>
      <c r="H740" s="181"/>
      <c r="I740" s="186"/>
      <c r="J740" s="181"/>
      <c r="K740" s="181"/>
      <c r="L740" s="181"/>
    </row>
    <row r="741" spans="1:46" ht="15" x14ac:dyDescent="0.2">
      <c r="A741" s="24"/>
      <c r="B741" s="3"/>
      <c r="C741" s="29" t="s">
        <v>152</v>
      </c>
      <c r="D741" s="28"/>
      <c r="E741" s="52">
        <v>30</v>
      </c>
      <c r="F741" s="29">
        <v>3.18</v>
      </c>
      <c r="G741" s="29">
        <v>2.76</v>
      </c>
      <c r="H741" s="29">
        <v>19.32</v>
      </c>
      <c r="I741" s="30">
        <f>E741*AT741</f>
        <v>2400</v>
      </c>
      <c r="J741" s="29">
        <v>98.7</v>
      </c>
      <c r="K741" s="5"/>
      <c r="L741" s="5"/>
      <c r="AT741">
        <v>80</v>
      </c>
    </row>
    <row r="742" spans="1:46" ht="15" x14ac:dyDescent="0.2">
      <c r="A742" s="24"/>
      <c r="B742" s="3"/>
      <c r="C742" s="29" t="s">
        <v>4</v>
      </c>
      <c r="D742" s="28"/>
      <c r="E742" s="52">
        <v>4</v>
      </c>
      <c r="F742" s="29">
        <v>0.02</v>
      </c>
      <c r="G742" s="29">
        <v>3.12</v>
      </c>
      <c r="H742" s="29">
        <v>0.02</v>
      </c>
      <c r="I742" s="30">
        <f>E742*AT742</f>
        <v>1200</v>
      </c>
      <c r="J742" s="29">
        <v>29.16</v>
      </c>
      <c r="K742" s="5"/>
      <c r="L742" s="5"/>
      <c r="AT742">
        <v>300</v>
      </c>
    </row>
    <row r="743" spans="1:46" ht="15" x14ac:dyDescent="0.2">
      <c r="A743" s="24"/>
      <c r="B743" s="3"/>
      <c r="C743" s="29" t="s">
        <v>5</v>
      </c>
      <c r="D743" s="28"/>
      <c r="E743" s="52">
        <v>200</v>
      </c>
      <c r="F743" s="29">
        <v>5.6</v>
      </c>
      <c r="G743" s="29">
        <v>7</v>
      </c>
      <c r="H743" s="29">
        <v>10</v>
      </c>
      <c r="I743" s="30">
        <f>E743*AT743</f>
        <v>9600</v>
      </c>
      <c r="J743" s="29">
        <v>124</v>
      </c>
      <c r="K743" s="5"/>
      <c r="L743" s="5"/>
      <c r="AT743">
        <v>48</v>
      </c>
    </row>
    <row r="744" spans="1:46" ht="15" x14ac:dyDescent="0.2">
      <c r="A744" s="24"/>
      <c r="B744" s="3"/>
      <c r="C744" s="29" t="s">
        <v>3</v>
      </c>
      <c r="D744" s="28"/>
      <c r="E744" s="52">
        <v>5</v>
      </c>
      <c r="F744" s="29"/>
      <c r="G744" s="29"/>
      <c r="H744" s="29">
        <v>4.7</v>
      </c>
      <c r="I744" s="30">
        <f>E744*AT744</f>
        <v>230</v>
      </c>
      <c r="J744" s="29">
        <v>19.5</v>
      </c>
      <c r="K744" s="5"/>
      <c r="L744" s="5"/>
      <c r="AT744">
        <v>46</v>
      </c>
    </row>
    <row r="745" spans="1:46" ht="15" x14ac:dyDescent="0.2">
      <c r="A745" s="24"/>
      <c r="B745" s="3"/>
      <c r="C745" s="14" t="s">
        <v>32</v>
      </c>
      <c r="D745" s="28">
        <v>30</v>
      </c>
      <c r="E745" s="51"/>
      <c r="F745" s="5"/>
      <c r="G745" s="5"/>
      <c r="H745" s="5"/>
      <c r="I745" s="30"/>
      <c r="J745" s="44"/>
      <c r="K745" s="5"/>
      <c r="L745" s="5"/>
    </row>
    <row r="746" spans="1:46" ht="15" x14ac:dyDescent="0.2">
      <c r="A746" s="24"/>
      <c r="B746" s="3"/>
      <c r="C746" s="29" t="s">
        <v>29</v>
      </c>
      <c r="D746" s="28"/>
      <c r="E746" s="52">
        <v>30</v>
      </c>
      <c r="F746" s="29">
        <v>2.84</v>
      </c>
      <c r="G746" s="29">
        <v>0.44</v>
      </c>
      <c r="H746" s="29">
        <v>18.5</v>
      </c>
      <c r="I746" s="30">
        <f>E746*AT746</f>
        <v>998.99999999999989</v>
      </c>
      <c r="J746" s="29">
        <v>91.6</v>
      </c>
      <c r="K746" s="5"/>
      <c r="L746" s="5"/>
      <c r="AT746">
        <v>33.299999999999997</v>
      </c>
    </row>
    <row r="747" spans="1:46" ht="15" x14ac:dyDescent="0.2">
      <c r="A747" s="24"/>
      <c r="B747" s="3"/>
      <c r="C747" s="27" t="s">
        <v>30</v>
      </c>
      <c r="D747" s="28">
        <v>200</v>
      </c>
      <c r="E747" s="51"/>
      <c r="F747" s="5"/>
      <c r="G747" s="5"/>
      <c r="H747" s="5"/>
      <c r="I747" s="30"/>
      <c r="J747" s="5"/>
      <c r="K747" s="5"/>
      <c r="L747" s="5"/>
    </row>
    <row r="748" spans="1:46" ht="15" x14ac:dyDescent="0.2">
      <c r="A748" s="24"/>
      <c r="B748" s="3"/>
      <c r="C748" s="29" t="s">
        <v>21</v>
      </c>
      <c r="D748" s="28"/>
      <c r="E748" s="52">
        <v>0.3</v>
      </c>
      <c r="F748" s="29"/>
      <c r="G748" s="29"/>
      <c r="H748" s="29"/>
      <c r="I748" s="30">
        <f>E748*AT748</f>
        <v>150</v>
      </c>
      <c r="J748" s="29"/>
      <c r="K748" s="5"/>
      <c r="L748" s="5"/>
      <c r="AT748">
        <v>500</v>
      </c>
    </row>
    <row r="749" spans="1:46" ht="15" x14ac:dyDescent="0.2">
      <c r="A749" s="24"/>
      <c r="B749" s="3"/>
      <c r="C749" s="29" t="s">
        <v>3</v>
      </c>
      <c r="D749" s="28"/>
      <c r="E749" s="52">
        <v>10</v>
      </c>
      <c r="F749" s="29"/>
      <c r="G749" s="29"/>
      <c r="H749" s="29">
        <v>9.5</v>
      </c>
      <c r="I749" s="30">
        <f>E749*AT749</f>
        <v>460</v>
      </c>
      <c r="J749" s="29">
        <v>39</v>
      </c>
      <c r="K749" s="5"/>
      <c r="L749" s="5"/>
      <c r="AT749">
        <v>46</v>
      </c>
    </row>
    <row r="750" spans="1:46" ht="33.75" x14ac:dyDescent="0.2">
      <c r="A750" s="17" t="s">
        <v>121</v>
      </c>
      <c r="B750" s="3"/>
      <c r="C750" s="29"/>
      <c r="D750" s="28"/>
      <c r="E750" s="52"/>
      <c r="F750" s="29"/>
      <c r="G750" s="29"/>
      <c r="H750" s="29"/>
      <c r="I750" s="30"/>
      <c r="J750" s="29"/>
      <c r="K750" s="5"/>
      <c r="L750" s="5"/>
    </row>
    <row r="751" spans="1:46" ht="15" x14ac:dyDescent="0.2">
      <c r="A751" s="24"/>
      <c r="B751" s="3"/>
      <c r="C751" s="27" t="s">
        <v>13</v>
      </c>
      <c r="D751" s="28">
        <v>70</v>
      </c>
      <c r="E751" s="51">
        <v>70</v>
      </c>
      <c r="F751" s="5">
        <v>0.14000000000000001</v>
      </c>
      <c r="G751" s="5"/>
      <c r="H751" s="5">
        <v>8.0399999999999991</v>
      </c>
      <c r="I751" s="30">
        <f>E751*AT751</f>
        <v>1750</v>
      </c>
      <c r="J751" s="5">
        <v>33.04</v>
      </c>
      <c r="K751" s="5"/>
      <c r="L751" s="5"/>
      <c r="AT751">
        <v>25</v>
      </c>
    </row>
    <row r="752" spans="1:46" ht="15" x14ac:dyDescent="0.2">
      <c r="A752" s="25" t="s">
        <v>120</v>
      </c>
      <c r="B752" s="3"/>
      <c r="C752" s="14"/>
      <c r="D752" s="28"/>
      <c r="E752" s="51"/>
      <c r="F752" s="5"/>
      <c r="G752" s="5"/>
      <c r="H752" s="5"/>
      <c r="I752" s="30"/>
      <c r="J752" s="26"/>
      <c r="K752" s="5"/>
      <c r="L752" s="5"/>
    </row>
    <row r="753" spans="1:46" ht="15" x14ac:dyDescent="0.2">
      <c r="A753" s="25"/>
      <c r="B753" s="3"/>
      <c r="C753" s="14" t="s">
        <v>176</v>
      </c>
      <c r="D753" s="28">
        <v>50</v>
      </c>
      <c r="E753" s="51"/>
      <c r="F753" s="5"/>
      <c r="G753" s="5"/>
      <c r="H753" s="5"/>
      <c r="I753" s="30"/>
      <c r="J753" s="26"/>
      <c r="K753" s="5"/>
      <c r="L753" s="5"/>
    </row>
    <row r="754" spans="1:46" ht="15" x14ac:dyDescent="0.2">
      <c r="A754" s="25"/>
      <c r="B754" s="3"/>
      <c r="C754" s="28" t="s">
        <v>41</v>
      </c>
      <c r="D754" s="28"/>
      <c r="E754" s="51">
        <v>60</v>
      </c>
      <c r="F754" s="5">
        <v>0.84</v>
      </c>
      <c r="G754" s="5"/>
      <c r="H754" s="5">
        <v>2.16</v>
      </c>
      <c r="I754" s="30">
        <f>E754*AT754</f>
        <v>1800</v>
      </c>
      <c r="J754" s="26">
        <v>46.08</v>
      </c>
      <c r="K754" s="5"/>
      <c r="L754" s="5"/>
      <c r="AT754">
        <v>30</v>
      </c>
    </row>
    <row r="755" spans="1:46" ht="15" x14ac:dyDescent="0.2">
      <c r="A755" s="25"/>
      <c r="B755" s="3"/>
      <c r="C755" s="28" t="s">
        <v>11</v>
      </c>
      <c r="D755" s="28"/>
      <c r="E755" s="51">
        <v>5</v>
      </c>
      <c r="F755" s="5"/>
      <c r="G755" s="5">
        <v>4.99</v>
      </c>
      <c r="H755" s="5"/>
      <c r="I755" s="30">
        <f>E755*AT755</f>
        <v>500</v>
      </c>
      <c r="J755" s="26">
        <v>44.95</v>
      </c>
      <c r="K755" s="5"/>
      <c r="L755" s="5"/>
      <c r="AT755">
        <v>100</v>
      </c>
    </row>
    <row r="756" spans="1:46" ht="15" x14ac:dyDescent="0.2">
      <c r="A756" s="25"/>
      <c r="B756" s="3"/>
      <c r="C756" s="14"/>
      <c r="D756" s="28"/>
      <c r="E756" s="51"/>
      <c r="F756" s="5"/>
      <c r="G756" s="5"/>
      <c r="H756" s="5"/>
      <c r="I756" s="30"/>
      <c r="J756" s="26"/>
      <c r="K756" s="5"/>
      <c r="L756" s="5"/>
    </row>
    <row r="757" spans="1:46" ht="15" x14ac:dyDescent="0.2">
      <c r="A757" s="24"/>
      <c r="B757" s="3"/>
      <c r="C757" s="27" t="s">
        <v>258</v>
      </c>
      <c r="D757" s="28">
        <v>200</v>
      </c>
      <c r="E757" s="51"/>
      <c r="F757" s="5"/>
      <c r="G757" s="5"/>
      <c r="H757" s="5"/>
      <c r="I757" s="30"/>
      <c r="J757" s="14"/>
      <c r="K757" s="5"/>
      <c r="L757" s="5"/>
    </row>
    <row r="758" spans="1:46" ht="15" x14ac:dyDescent="0.2">
      <c r="A758" s="24"/>
      <c r="B758" s="3"/>
      <c r="C758" s="29" t="s">
        <v>146</v>
      </c>
      <c r="D758" s="28"/>
      <c r="E758" s="52">
        <v>50</v>
      </c>
      <c r="F758" s="29">
        <v>7.05</v>
      </c>
      <c r="G758" s="29">
        <v>2.4500000000000002</v>
      </c>
      <c r="H758" s="29"/>
      <c r="I758" s="30">
        <f t="shared" ref="I758:I768" si="48">E758*AT758</f>
        <v>13500</v>
      </c>
      <c r="J758" s="29">
        <v>50.4</v>
      </c>
      <c r="K758" s="5"/>
      <c r="L758" s="5"/>
      <c r="AT758">
        <v>270</v>
      </c>
    </row>
    <row r="759" spans="1:46" ht="15" x14ac:dyDescent="0.2">
      <c r="A759" s="24"/>
      <c r="B759" s="3"/>
      <c r="C759" s="29" t="s">
        <v>20</v>
      </c>
      <c r="D759" s="28"/>
      <c r="E759" s="52">
        <v>80</v>
      </c>
      <c r="F759" s="29">
        <v>1.1200000000000001</v>
      </c>
      <c r="G759" s="29"/>
      <c r="H759" s="29">
        <v>11.04</v>
      </c>
      <c r="I759" s="30">
        <f t="shared" si="48"/>
        <v>1840</v>
      </c>
      <c r="J759" s="29">
        <v>46.48</v>
      </c>
      <c r="K759" s="5"/>
      <c r="L759" s="5"/>
      <c r="AT759">
        <v>23</v>
      </c>
    </row>
    <row r="760" spans="1:46" ht="15" x14ac:dyDescent="0.2">
      <c r="A760" s="24"/>
      <c r="B760" s="3"/>
      <c r="C760" s="29" t="s">
        <v>19</v>
      </c>
      <c r="D760" s="28"/>
      <c r="E760" s="52">
        <v>70</v>
      </c>
      <c r="F760" s="29">
        <v>0.98</v>
      </c>
      <c r="G760" s="29"/>
      <c r="H760" s="29">
        <v>3.01</v>
      </c>
      <c r="I760" s="30">
        <f t="shared" si="48"/>
        <v>1400</v>
      </c>
      <c r="J760" s="29">
        <v>15.68</v>
      </c>
      <c r="K760" s="5"/>
      <c r="L760" s="5"/>
      <c r="AT760">
        <v>20</v>
      </c>
    </row>
    <row r="761" spans="1:46" ht="15" x14ac:dyDescent="0.2">
      <c r="A761" s="24"/>
      <c r="B761" s="3"/>
      <c r="C761" s="29" t="s">
        <v>10</v>
      </c>
      <c r="D761" s="28"/>
      <c r="E761" s="52">
        <v>10</v>
      </c>
      <c r="F761" s="29">
        <v>0.15</v>
      </c>
      <c r="G761" s="29"/>
      <c r="H761" s="29">
        <v>0.86</v>
      </c>
      <c r="I761" s="30">
        <f t="shared" si="48"/>
        <v>210</v>
      </c>
      <c r="J761" s="29">
        <v>3.87</v>
      </c>
      <c r="K761" s="5"/>
      <c r="L761" s="5"/>
      <c r="AT761">
        <v>21</v>
      </c>
    </row>
    <row r="762" spans="1:46" ht="15" x14ac:dyDescent="0.2">
      <c r="A762" s="24"/>
      <c r="B762" s="3"/>
      <c r="C762" s="29" t="s">
        <v>18</v>
      </c>
      <c r="D762" s="28"/>
      <c r="E762" s="52">
        <v>10</v>
      </c>
      <c r="F762" s="29">
        <v>0.1</v>
      </c>
      <c r="G762" s="29"/>
      <c r="H762" s="29">
        <v>0.56000000000000005</v>
      </c>
      <c r="I762" s="30">
        <f t="shared" si="48"/>
        <v>300</v>
      </c>
      <c r="J762" s="29">
        <v>2.64</v>
      </c>
      <c r="K762" s="5"/>
      <c r="L762" s="5"/>
      <c r="AT762">
        <v>30</v>
      </c>
    </row>
    <row r="763" spans="1:46" ht="15" x14ac:dyDescent="0.2">
      <c r="A763" s="24"/>
      <c r="B763" s="3"/>
      <c r="C763" s="29" t="s">
        <v>4</v>
      </c>
      <c r="D763" s="28"/>
      <c r="E763" s="52">
        <v>5</v>
      </c>
      <c r="F763" s="29">
        <v>0.03</v>
      </c>
      <c r="G763" s="29">
        <v>4.13</v>
      </c>
      <c r="H763" s="29">
        <v>0.04</v>
      </c>
      <c r="I763" s="30">
        <f t="shared" si="48"/>
        <v>1500</v>
      </c>
      <c r="J763" s="29">
        <v>37.4</v>
      </c>
      <c r="K763" s="5"/>
      <c r="L763" s="5"/>
      <c r="AT763">
        <v>300</v>
      </c>
    </row>
    <row r="764" spans="1:46" ht="15" x14ac:dyDescent="0.2">
      <c r="A764" s="24"/>
      <c r="B764" s="3"/>
      <c r="C764" s="29" t="s">
        <v>17</v>
      </c>
      <c r="D764" s="28"/>
      <c r="E764" s="52">
        <v>3</v>
      </c>
      <c r="F764" s="29">
        <v>0.1</v>
      </c>
      <c r="G764" s="29"/>
      <c r="H764" s="29">
        <v>0.35</v>
      </c>
      <c r="I764" s="30">
        <f t="shared" si="48"/>
        <v>375</v>
      </c>
      <c r="J764" s="29">
        <v>1.89</v>
      </c>
      <c r="K764" s="5"/>
      <c r="L764" s="5"/>
      <c r="AT764">
        <v>125</v>
      </c>
    </row>
    <row r="765" spans="1:46" ht="15" x14ac:dyDescent="0.2">
      <c r="A765" s="24"/>
      <c r="B765" s="3"/>
      <c r="C765" s="29" t="s">
        <v>41</v>
      </c>
      <c r="D765" s="28"/>
      <c r="E765" s="52">
        <v>20</v>
      </c>
      <c r="F765" s="29">
        <v>0.28000000000000003</v>
      </c>
      <c r="G765" s="29"/>
      <c r="H765" s="29">
        <v>0.36</v>
      </c>
      <c r="I765" s="30">
        <f t="shared" si="48"/>
        <v>600</v>
      </c>
      <c r="J765" s="29">
        <v>7.68</v>
      </c>
      <c r="K765" s="5"/>
      <c r="L765" s="5"/>
      <c r="AT765">
        <v>30</v>
      </c>
    </row>
    <row r="766" spans="1:46" ht="15" x14ac:dyDescent="0.2">
      <c r="A766" s="24"/>
      <c r="B766" s="3"/>
      <c r="C766" s="41" t="s">
        <v>65</v>
      </c>
      <c r="D766" s="28"/>
      <c r="E766" s="52">
        <v>10</v>
      </c>
      <c r="F766" s="29"/>
      <c r="G766" s="29"/>
      <c r="H766" s="29"/>
      <c r="I766" s="30">
        <f t="shared" si="48"/>
        <v>1700</v>
      </c>
      <c r="J766" s="29"/>
      <c r="K766" s="5"/>
      <c r="L766" s="5"/>
      <c r="AT766">
        <v>170</v>
      </c>
    </row>
    <row r="767" spans="1:46" ht="15" x14ac:dyDescent="0.2">
      <c r="A767" s="24"/>
      <c r="B767" s="3"/>
      <c r="C767" s="29" t="s">
        <v>16</v>
      </c>
      <c r="D767" s="28"/>
      <c r="E767" s="52">
        <v>5</v>
      </c>
      <c r="F767" s="29"/>
      <c r="G767" s="29"/>
      <c r="H767" s="29"/>
      <c r="I767" s="30">
        <f t="shared" si="48"/>
        <v>60</v>
      </c>
      <c r="J767" s="29"/>
      <c r="K767" s="5"/>
      <c r="L767" s="5"/>
      <c r="AT767">
        <v>12</v>
      </c>
    </row>
    <row r="768" spans="1:46" ht="15" x14ac:dyDescent="0.2">
      <c r="A768" s="24"/>
      <c r="B768" s="3"/>
      <c r="C768" s="32" t="s">
        <v>81</v>
      </c>
      <c r="D768" s="28">
        <v>50</v>
      </c>
      <c r="E768" s="52">
        <v>50</v>
      </c>
      <c r="F768" s="29">
        <v>4.9800000000000004</v>
      </c>
      <c r="G768" s="29">
        <v>0.78</v>
      </c>
      <c r="H768" s="29">
        <v>28.86</v>
      </c>
      <c r="I768" s="30">
        <f t="shared" si="48"/>
        <v>1664.9999999999998</v>
      </c>
      <c r="J768" s="29">
        <v>136.19999999999999</v>
      </c>
      <c r="K768" s="5"/>
      <c r="L768" s="5"/>
      <c r="AT768">
        <v>33.299999999999997</v>
      </c>
    </row>
    <row r="769" spans="1:46" ht="25.5" x14ac:dyDescent="0.2">
      <c r="A769" s="24"/>
      <c r="B769" s="3"/>
      <c r="C769" s="34" t="s">
        <v>135</v>
      </c>
      <c r="D769" s="28" t="s">
        <v>136</v>
      </c>
      <c r="E769" s="51"/>
      <c r="F769" s="5"/>
      <c r="G769" s="5"/>
      <c r="H769" s="5"/>
      <c r="I769" s="30"/>
      <c r="J769" s="5"/>
      <c r="K769" s="5"/>
      <c r="L769" s="5"/>
    </row>
    <row r="770" spans="1:46" ht="15" x14ac:dyDescent="0.2">
      <c r="A770" s="24"/>
      <c r="B770" s="3"/>
      <c r="C770" s="29" t="s">
        <v>151</v>
      </c>
      <c r="D770" s="28"/>
      <c r="E770" s="52">
        <v>100</v>
      </c>
      <c r="F770" s="29">
        <v>11.4</v>
      </c>
      <c r="G770" s="29">
        <v>4.0999999999999996</v>
      </c>
      <c r="H770" s="29"/>
      <c r="I770" s="30">
        <f t="shared" ref="I770:I780" si="49">E770*AT770</f>
        <v>17500</v>
      </c>
      <c r="J770" s="29">
        <v>85</v>
      </c>
      <c r="K770" s="5"/>
      <c r="L770" s="5"/>
      <c r="AT770">
        <v>175</v>
      </c>
    </row>
    <row r="771" spans="1:46" ht="15" x14ac:dyDescent="0.2">
      <c r="A771" s="24"/>
      <c r="B771" s="3"/>
      <c r="C771" s="29" t="s">
        <v>29</v>
      </c>
      <c r="D771" s="28"/>
      <c r="E771" s="52">
        <v>10</v>
      </c>
      <c r="F771" s="29">
        <v>0.47</v>
      </c>
      <c r="G771" s="29">
        <v>7.0000000000000007E-2</v>
      </c>
      <c r="H771" s="29">
        <v>4.9800000000000004</v>
      </c>
      <c r="I771" s="30">
        <f t="shared" si="49"/>
        <v>333</v>
      </c>
      <c r="J771" s="29">
        <v>21.4</v>
      </c>
      <c r="K771" s="5"/>
      <c r="L771" s="5"/>
      <c r="AT771">
        <v>33.299999999999997</v>
      </c>
    </row>
    <row r="772" spans="1:46" ht="15" x14ac:dyDescent="0.2">
      <c r="A772" s="24"/>
      <c r="B772" s="3"/>
      <c r="C772" s="29" t="s">
        <v>10</v>
      </c>
      <c r="D772" s="28"/>
      <c r="E772" s="52">
        <v>20</v>
      </c>
      <c r="F772" s="29">
        <v>0.23</v>
      </c>
      <c r="G772" s="29"/>
      <c r="H772" s="29">
        <v>1.2</v>
      </c>
      <c r="I772" s="30">
        <f t="shared" si="49"/>
        <v>420</v>
      </c>
      <c r="J772" s="29">
        <v>5.8</v>
      </c>
      <c r="K772" s="5"/>
      <c r="L772" s="5"/>
      <c r="AT772">
        <v>21</v>
      </c>
    </row>
    <row r="773" spans="1:46" ht="15" x14ac:dyDescent="0.2">
      <c r="A773" s="24"/>
      <c r="B773" s="3"/>
      <c r="C773" s="29" t="s">
        <v>28</v>
      </c>
      <c r="D773" s="28"/>
      <c r="E773" s="52">
        <v>3</v>
      </c>
      <c r="F773" s="29">
        <v>0.31</v>
      </c>
      <c r="G773" s="29">
        <v>0.03</v>
      </c>
      <c r="H773" s="29">
        <v>2.19</v>
      </c>
      <c r="I773" s="30">
        <f t="shared" si="49"/>
        <v>78</v>
      </c>
      <c r="J773" s="29">
        <v>9.8699999999999992</v>
      </c>
      <c r="K773" s="5"/>
      <c r="L773" s="5"/>
      <c r="AT773">
        <v>26</v>
      </c>
    </row>
    <row r="774" spans="1:46" ht="15" x14ac:dyDescent="0.2">
      <c r="A774" s="24"/>
      <c r="B774" s="3"/>
      <c r="C774" s="29" t="s">
        <v>27</v>
      </c>
      <c r="D774" s="28"/>
      <c r="E774" s="52">
        <v>0.125</v>
      </c>
      <c r="F774" s="29">
        <v>1.1200000000000001</v>
      </c>
      <c r="G774" s="29">
        <v>1.18</v>
      </c>
      <c r="H774" s="29">
        <v>0.4</v>
      </c>
      <c r="I774" s="30">
        <f t="shared" si="49"/>
        <v>0.75</v>
      </c>
      <c r="J774" s="29">
        <v>15.74</v>
      </c>
      <c r="K774" s="5"/>
      <c r="L774" s="5"/>
      <c r="AT774">
        <v>6</v>
      </c>
    </row>
    <row r="775" spans="1:46" ht="15" x14ac:dyDescent="0.2">
      <c r="A775" s="24"/>
      <c r="B775" s="3"/>
      <c r="C775" s="29" t="s">
        <v>54</v>
      </c>
      <c r="D775" s="28"/>
      <c r="E775" s="52">
        <v>200</v>
      </c>
      <c r="F775" s="29">
        <v>3.12</v>
      </c>
      <c r="G775" s="29">
        <v>0.27</v>
      </c>
      <c r="H775" s="29">
        <v>22.56</v>
      </c>
      <c r="I775" s="30">
        <f t="shared" si="49"/>
        <v>5600</v>
      </c>
      <c r="J775" s="29">
        <v>99.6</v>
      </c>
      <c r="K775" s="5"/>
      <c r="L775" s="5"/>
      <c r="AT775">
        <v>28</v>
      </c>
    </row>
    <row r="776" spans="1:46" ht="15" x14ac:dyDescent="0.2">
      <c r="A776" s="24"/>
      <c r="B776" s="3"/>
      <c r="C776" s="29" t="s">
        <v>26</v>
      </c>
      <c r="D776" s="28"/>
      <c r="E776" s="52">
        <v>6</v>
      </c>
      <c r="F776" s="29"/>
      <c r="G776" s="29">
        <v>5.99</v>
      </c>
      <c r="H776" s="29"/>
      <c r="I776" s="30">
        <f t="shared" si="49"/>
        <v>600</v>
      </c>
      <c r="J776" s="29">
        <v>53.94</v>
      </c>
      <c r="K776" s="5"/>
      <c r="L776" s="5"/>
      <c r="AT776">
        <v>100</v>
      </c>
    </row>
    <row r="777" spans="1:46" ht="15" x14ac:dyDescent="0.2">
      <c r="A777" s="24"/>
      <c r="B777" s="3"/>
      <c r="C777" s="29" t="s">
        <v>31</v>
      </c>
      <c r="D777" s="28"/>
      <c r="E777" s="52">
        <v>6</v>
      </c>
      <c r="F777" s="29">
        <v>0.03</v>
      </c>
      <c r="G777" s="29">
        <v>4.95</v>
      </c>
      <c r="H777" s="29">
        <v>0.05</v>
      </c>
      <c r="I777" s="30">
        <f t="shared" si="49"/>
        <v>1800</v>
      </c>
      <c r="J777" s="29">
        <v>44.88</v>
      </c>
      <c r="K777" s="5"/>
      <c r="L777" s="5"/>
      <c r="AT777">
        <v>300</v>
      </c>
    </row>
    <row r="778" spans="1:46" ht="15" x14ac:dyDescent="0.2">
      <c r="A778" s="24"/>
      <c r="B778" s="3"/>
      <c r="C778" s="29" t="s">
        <v>18</v>
      </c>
      <c r="D778" s="28"/>
      <c r="E778" s="52">
        <v>10</v>
      </c>
      <c r="F778" s="29">
        <v>0.1</v>
      </c>
      <c r="G778" s="29"/>
      <c r="H778" s="29">
        <v>0.56000000000000005</v>
      </c>
      <c r="I778" s="30">
        <f t="shared" si="49"/>
        <v>260</v>
      </c>
      <c r="J778" s="29">
        <v>2.64</v>
      </c>
      <c r="K778" s="5"/>
      <c r="L778" s="5"/>
      <c r="AT778">
        <v>26</v>
      </c>
    </row>
    <row r="779" spans="1:46" ht="15" x14ac:dyDescent="0.2">
      <c r="A779" s="24"/>
      <c r="B779" s="3"/>
      <c r="C779" s="29" t="s">
        <v>25</v>
      </c>
      <c r="D779" s="28"/>
      <c r="E779" s="52">
        <v>30</v>
      </c>
      <c r="F779" s="29"/>
      <c r="G779" s="29"/>
      <c r="H779" s="29"/>
      <c r="I779" s="30">
        <f t="shared" si="49"/>
        <v>1440</v>
      </c>
      <c r="J779" s="29"/>
      <c r="K779" s="5"/>
      <c r="L779" s="5"/>
      <c r="AT779">
        <v>48</v>
      </c>
    </row>
    <row r="780" spans="1:46" ht="15" x14ac:dyDescent="0.2">
      <c r="A780" s="24"/>
      <c r="B780" s="3"/>
      <c r="C780" s="29" t="s">
        <v>17</v>
      </c>
      <c r="D780" s="28"/>
      <c r="E780" s="52">
        <v>4</v>
      </c>
      <c r="F780" s="29">
        <v>0.14000000000000001</v>
      </c>
      <c r="G780" s="29"/>
      <c r="H780" s="29">
        <v>0.47</v>
      </c>
      <c r="I780" s="30">
        <f t="shared" si="49"/>
        <v>500</v>
      </c>
      <c r="J780" s="29">
        <v>2.52</v>
      </c>
      <c r="K780" s="5"/>
      <c r="L780" s="5"/>
      <c r="AT780">
        <v>125</v>
      </c>
    </row>
    <row r="781" spans="1:46" ht="15" x14ac:dyDescent="0.2">
      <c r="A781" s="24"/>
      <c r="B781" s="3"/>
      <c r="C781" s="27" t="s">
        <v>99</v>
      </c>
      <c r="D781" s="28">
        <v>200</v>
      </c>
      <c r="E781" s="51"/>
      <c r="F781" s="5"/>
      <c r="G781" s="5"/>
      <c r="H781" s="5"/>
      <c r="I781" s="30"/>
      <c r="J781" s="5"/>
      <c r="K781" s="5"/>
      <c r="L781" s="5"/>
    </row>
    <row r="782" spans="1:46" ht="15" x14ac:dyDescent="0.2">
      <c r="A782" s="24"/>
      <c r="B782" s="3"/>
      <c r="C782" s="29" t="s">
        <v>3</v>
      </c>
      <c r="D782" s="45"/>
      <c r="E782" s="52">
        <v>15</v>
      </c>
      <c r="F782" s="29"/>
      <c r="G782" s="29"/>
      <c r="H782" s="29">
        <v>14.97</v>
      </c>
      <c r="I782" s="30">
        <f>E782*AT782</f>
        <v>690</v>
      </c>
      <c r="J782" s="29">
        <v>56.1</v>
      </c>
      <c r="K782" s="5"/>
      <c r="L782" s="5"/>
      <c r="AT782">
        <v>46</v>
      </c>
    </row>
    <row r="783" spans="1:46" ht="15" x14ac:dyDescent="0.2">
      <c r="A783" s="24"/>
      <c r="B783" s="3"/>
      <c r="C783" s="29" t="s">
        <v>6</v>
      </c>
      <c r="D783" s="45"/>
      <c r="E783" s="51">
        <v>6</v>
      </c>
      <c r="F783" s="5">
        <v>0.14000000000000001</v>
      </c>
      <c r="G783" s="5"/>
      <c r="H783" s="5">
        <v>5.4</v>
      </c>
      <c r="I783" s="30">
        <f>E783*AT783</f>
        <v>1200</v>
      </c>
      <c r="J783" s="26">
        <v>25.36</v>
      </c>
      <c r="K783" s="5"/>
      <c r="L783" s="5"/>
      <c r="AT783">
        <v>200</v>
      </c>
    </row>
    <row r="784" spans="1:46" ht="45" x14ac:dyDescent="0.2">
      <c r="A784" s="17" t="s">
        <v>127</v>
      </c>
      <c r="B784" s="3"/>
      <c r="C784" s="14"/>
      <c r="D784" s="28"/>
      <c r="E784" s="51"/>
      <c r="F784" s="5"/>
      <c r="G784" s="5"/>
      <c r="H784" s="5"/>
      <c r="I784" s="30"/>
      <c r="J784" s="26"/>
      <c r="K784" s="5"/>
      <c r="L784" s="5"/>
    </row>
    <row r="785" spans="1:46" ht="15" x14ac:dyDescent="0.2">
      <c r="A785" s="24"/>
      <c r="B785" s="3"/>
      <c r="C785" s="27" t="s">
        <v>175</v>
      </c>
      <c r="D785" s="28">
        <v>200</v>
      </c>
      <c r="E785" s="51"/>
      <c r="F785" s="5"/>
      <c r="G785" s="5"/>
      <c r="H785" s="5"/>
      <c r="I785" s="30"/>
      <c r="J785" s="5"/>
      <c r="K785" s="5"/>
      <c r="L785" s="5"/>
    </row>
    <row r="786" spans="1:46" ht="15" x14ac:dyDescent="0.2">
      <c r="A786" s="24"/>
      <c r="B786" s="3"/>
      <c r="C786" s="29" t="s">
        <v>25</v>
      </c>
      <c r="D786" s="28"/>
      <c r="E786" s="52">
        <v>200</v>
      </c>
      <c r="F786" s="29">
        <v>5.6</v>
      </c>
      <c r="G786" s="29">
        <v>9</v>
      </c>
      <c r="H786" s="29">
        <v>7</v>
      </c>
      <c r="I786" s="30">
        <f t="shared" ref="I786:I791" si="50">E786*AT786</f>
        <v>9600</v>
      </c>
      <c r="J786" s="29">
        <v>12.4</v>
      </c>
      <c r="K786" s="5"/>
      <c r="L786" s="5"/>
      <c r="AT786">
        <v>48</v>
      </c>
    </row>
    <row r="787" spans="1:46" ht="15" x14ac:dyDescent="0.2">
      <c r="A787" s="24"/>
      <c r="B787" s="3"/>
      <c r="C787" s="29" t="s">
        <v>43</v>
      </c>
      <c r="D787" s="28"/>
      <c r="E787" s="52">
        <v>20</v>
      </c>
      <c r="F787" s="29">
        <v>0.94</v>
      </c>
      <c r="G787" s="29">
        <v>10.66</v>
      </c>
      <c r="H787" s="29">
        <v>0.13</v>
      </c>
      <c r="I787" s="30">
        <f t="shared" si="50"/>
        <v>1040</v>
      </c>
      <c r="J787" s="29">
        <v>48.9</v>
      </c>
      <c r="K787" s="5"/>
      <c r="L787" s="5"/>
      <c r="AT787">
        <v>52</v>
      </c>
    </row>
    <row r="788" spans="1:46" ht="15" x14ac:dyDescent="0.2">
      <c r="A788" s="24"/>
      <c r="B788" s="3"/>
      <c r="C788" s="29" t="s">
        <v>31</v>
      </c>
      <c r="D788" s="28"/>
      <c r="E788" s="52">
        <v>4</v>
      </c>
      <c r="F788" s="29">
        <v>1.4999999999999999E-2</v>
      </c>
      <c r="G788" s="29">
        <v>1.4999999999999999E-2</v>
      </c>
      <c r="H788" s="29">
        <v>3.1</v>
      </c>
      <c r="I788" s="30">
        <f t="shared" si="50"/>
        <v>1200</v>
      </c>
      <c r="J788" s="29">
        <v>35.9</v>
      </c>
      <c r="K788" s="5"/>
      <c r="L788" s="5"/>
      <c r="AT788">
        <v>300</v>
      </c>
    </row>
    <row r="789" spans="1:46" ht="15" x14ac:dyDescent="0.2">
      <c r="A789" s="24"/>
      <c r="B789" s="3"/>
      <c r="C789" s="29" t="s">
        <v>37</v>
      </c>
      <c r="D789" s="28"/>
      <c r="E789" s="52">
        <v>5</v>
      </c>
      <c r="F789" s="29"/>
      <c r="G789" s="29">
        <v>4.8</v>
      </c>
      <c r="H789" s="29"/>
      <c r="I789" s="30">
        <f t="shared" si="50"/>
        <v>230</v>
      </c>
      <c r="J789" s="29">
        <v>19.5</v>
      </c>
      <c r="K789" s="5"/>
      <c r="L789" s="5"/>
      <c r="AT789">
        <v>46</v>
      </c>
    </row>
    <row r="790" spans="1:46" ht="16.5" thickBot="1" x14ac:dyDescent="0.25">
      <c r="A790" s="100"/>
      <c r="B790" s="101"/>
      <c r="C790" s="111" t="s">
        <v>32</v>
      </c>
      <c r="D790" s="187">
        <v>50</v>
      </c>
      <c r="E790" s="182">
        <v>50</v>
      </c>
      <c r="F790" s="183">
        <v>4.6900000000000004</v>
      </c>
      <c r="G790" s="183">
        <v>35.21</v>
      </c>
      <c r="H790" s="183">
        <v>0.49</v>
      </c>
      <c r="I790" s="185">
        <f t="shared" si="50"/>
        <v>1664.9999999999998</v>
      </c>
      <c r="J790" s="183">
        <v>168</v>
      </c>
      <c r="K790" s="180"/>
      <c r="L790" s="180"/>
      <c r="AT790">
        <v>33.299999999999997</v>
      </c>
    </row>
    <row r="791" spans="1:46" ht="15.75" thickBot="1" x14ac:dyDescent="0.25">
      <c r="A791" s="192"/>
      <c r="B791" s="107"/>
      <c r="C791" s="112" t="s">
        <v>276</v>
      </c>
      <c r="D791" s="112">
        <v>70</v>
      </c>
      <c r="E791" s="113">
        <v>70</v>
      </c>
      <c r="F791" s="140"/>
      <c r="G791" s="140"/>
      <c r="H791" s="140"/>
      <c r="I791" s="141">
        <f t="shared" si="50"/>
        <v>4550</v>
      </c>
      <c r="J791" s="140"/>
      <c r="K791" s="109"/>
      <c r="L791" s="110"/>
      <c r="AT791">
        <v>65</v>
      </c>
    </row>
    <row r="792" spans="1:46" ht="15.75" thickBot="1" x14ac:dyDescent="0.25">
      <c r="A792" s="155"/>
      <c r="B792" s="156"/>
      <c r="C792" s="157" t="s">
        <v>0</v>
      </c>
      <c r="D792" s="229"/>
      <c r="E792" s="159"/>
      <c r="F792" s="160">
        <f>SUM(F741:F783)</f>
        <v>44.470000000000006</v>
      </c>
      <c r="G792" s="160">
        <f>SUM(G741:G783)</f>
        <v>42.26</v>
      </c>
      <c r="H792" s="160">
        <f>SUM(H741:H783)</f>
        <v>170.10000000000002</v>
      </c>
      <c r="I792" s="162">
        <f>SUM(I741:I783)</f>
        <v>72660.75</v>
      </c>
      <c r="J792" s="160">
        <f>SUM(J741:J783)</f>
        <v>1251.1199999999999</v>
      </c>
      <c r="K792" s="160"/>
      <c r="L792" s="164"/>
    </row>
    <row r="793" spans="1:46" ht="23.25" thickBot="1" x14ac:dyDescent="0.25">
      <c r="A793" s="142" t="s">
        <v>118</v>
      </c>
      <c r="B793" s="107"/>
      <c r="C793" s="108" t="s">
        <v>168</v>
      </c>
      <c r="D793" s="143"/>
      <c r="E793" s="113"/>
      <c r="F793" s="109"/>
      <c r="G793" s="109"/>
      <c r="H793" s="109"/>
      <c r="I793" s="141"/>
      <c r="J793" s="114"/>
      <c r="K793" s="109"/>
      <c r="L793" s="110"/>
      <c r="R793" s="6"/>
      <c r="S793" s="4"/>
    </row>
    <row r="794" spans="1:46" ht="15" x14ac:dyDescent="0.2">
      <c r="A794" s="132"/>
      <c r="B794" s="1"/>
      <c r="C794" s="189" t="s">
        <v>169</v>
      </c>
      <c r="D794" s="188">
        <v>200</v>
      </c>
      <c r="E794" s="63"/>
      <c r="F794" s="181"/>
      <c r="G794" s="181"/>
      <c r="H794" s="181"/>
      <c r="I794" s="186"/>
      <c r="J794" s="181"/>
      <c r="K794" s="181"/>
      <c r="L794" s="181"/>
      <c r="R794" s="19"/>
      <c r="S794" s="4"/>
    </row>
    <row r="795" spans="1:46" ht="15" x14ac:dyDescent="0.2">
      <c r="A795" s="24"/>
      <c r="B795" s="3"/>
      <c r="C795" s="29" t="s">
        <v>5</v>
      </c>
      <c r="D795" s="28"/>
      <c r="E795" s="52">
        <v>200</v>
      </c>
      <c r="F795" s="29">
        <v>5.6</v>
      </c>
      <c r="G795" s="29">
        <v>6.4</v>
      </c>
      <c r="H795" s="29">
        <v>9.4</v>
      </c>
      <c r="I795" s="30">
        <f>E795*AT795</f>
        <v>9600</v>
      </c>
      <c r="J795" s="29">
        <v>116</v>
      </c>
      <c r="K795" s="5"/>
      <c r="L795" s="5"/>
      <c r="M795" s="55"/>
      <c r="N795" s="55">
        <v>2.4</v>
      </c>
      <c r="O795" s="55">
        <v>2.4</v>
      </c>
      <c r="P795" s="57">
        <f>AT795*T795/1000</f>
        <v>0</v>
      </c>
      <c r="Q795" s="55">
        <v>32</v>
      </c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56">
        <v>48</v>
      </c>
    </row>
    <row r="796" spans="1:46" ht="15" x14ac:dyDescent="0.2">
      <c r="A796" s="24"/>
      <c r="B796" s="3"/>
      <c r="C796" s="29" t="s">
        <v>170</v>
      </c>
      <c r="D796" s="28"/>
      <c r="E796" s="52">
        <v>25</v>
      </c>
      <c r="F796" s="29">
        <v>2.9750000000000001</v>
      </c>
      <c r="G796" s="29">
        <v>1.45</v>
      </c>
      <c r="H796" s="29">
        <v>16.350000000000001</v>
      </c>
      <c r="I796" s="30">
        <f>E796*AT796</f>
        <v>925</v>
      </c>
      <c r="J796" s="29">
        <v>86.25</v>
      </c>
      <c r="K796" s="5"/>
      <c r="L796" s="5"/>
      <c r="AT796">
        <v>37</v>
      </c>
    </row>
    <row r="797" spans="1:46" ht="15" x14ac:dyDescent="0.2">
      <c r="A797" s="24"/>
      <c r="B797" s="3"/>
      <c r="C797" s="29" t="s">
        <v>3</v>
      </c>
      <c r="D797" s="28"/>
      <c r="E797" s="52">
        <v>5</v>
      </c>
      <c r="F797" s="29"/>
      <c r="G797" s="29"/>
      <c r="H797" s="29">
        <v>4.99</v>
      </c>
      <c r="I797" s="30">
        <f>E797*AT797</f>
        <v>230</v>
      </c>
      <c r="J797" s="29">
        <v>18.7</v>
      </c>
      <c r="K797" s="5"/>
      <c r="L797" s="5"/>
      <c r="AT797">
        <v>46</v>
      </c>
    </row>
    <row r="798" spans="1:46" ht="15" x14ac:dyDescent="0.2">
      <c r="A798" s="24"/>
      <c r="B798" s="3"/>
      <c r="C798" s="29" t="s">
        <v>4</v>
      </c>
      <c r="D798" s="28"/>
      <c r="E798" s="52">
        <v>4</v>
      </c>
      <c r="F798" s="29">
        <v>0.02</v>
      </c>
      <c r="G798" s="29">
        <v>3.3</v>
      </c>
      <c r="H798" s="29">
        <v>3.5999999999999997E-2</v>
      </c>
      <c r="I798" s="30">
        <f>E798*AT798</f>
        <v>1200</v>
      </c>
      <c r="J798" s="29">
        <v>29.92</v>
      </c>
      <c r="K798" s="5"/>
      <c r="L798" s="5"/>
      <c r="AT798">
        <v>300</v>
      </c>
    </row>
    <row r="799" spans="1:46" ht="15" x14ac:dyDescent="0.2">
      <c r="A799" s="24"/>
      <c r="B799" s="3"/>
      <c r="C799" s="27" t="s">
        <v>82</v>
      </c>
      <c r="D799" s="28" t="s">
        <v>262</v>
      </c>
      <c r="E799" s="52"/>
      <c r="F799" s="29"/>
      <c r="G799" s="29"/>
      <c r="H799" s="29"/>
      <c r="I799" s="30"/>
      <c r="J799" s="29"/>
      <c r="K799" s="5"/>
      <c r="L799" s="5"/>
      <c r="N799" s="4"/>
    </row>
    <row r="800" spans="1:46" ht="15" x14ac:dyDescent="0.2">
      <c r="A800" s="24"/>
      <c r="B800" s="3"/>
      <c r="C800" s="29" t="s">
        <v>105</v>
      </c>
      <c r="D800" s="28"/>
      <c r="E800" s="52">
        <v>40</v>
      </c>
      <c r="F800" s="29">
        <v>3.32</v>
      </c>
      <c r="G800" s="29">
        <v>0.52</v>
      </c>
      <c r="H800" s="29">
        <v>19.239999999999998</v>
      </c>
      <c r="I800" s="30">
        <f>E800*AT800</f>
        <v>1332</v>
      </c>
      <c r="J800" s="29">
        <v>90.8</v>
      </c>
      <c r="K800" s="5"/>
      <c r="L800" s="5"/>
      <c r="P800" s="4"/>
      <c r="AT800">
        <v>33.299999999999997</v>
      </c>
    </row>
    <row r="801" spans="1:46" ht="15" x14ac:dyDescent="0.2">
      <c r="A801" s="24"/>
      <c r="B801" s="3"/>
      <c r="C801" s="29" t="s">
        <v>72</v>
      </c>
      <c r="D801" s="28"/>
      <c r="E801" s="52">
        <v>10</v>
      </c>
      <c r="F801" s="29"/>
      <c r="G801" s="29"/>
      <c r="H801" s="29"/>
      <c r="I801" s="30">
        <f>E801*AT801</f>
        <v>2700</v>
      </c>
      <c r="J801" s="29"/>
      <c r="K801" s="5"/>
      <c r="L801" s="5"/>
      <c r="P801" s="4"/>
      <c r="AT801">
        <v>270</v>
      </c>
    </row>
    <row r="802" spans="1:46" ht="15" x14ac:dyDescent="0.2">
      <c r="A802" s="24"/>
      <c r="B802" s="3"/>
      <c r="C802" s="27" t="s">
        <v>78</v>
      </c>
      <c r="D802" s="28">
        <v>200</v>
      </c>
      <c r="E802" s="51"/>
      <c r="F802" s="5"/>
      <c r="G802" s="5"/>
      <c r="H802" s="5"/>
      <c r="I802" s="30"/>
      <c r="J802" s="5"/>
      <c r="K802" s="5"/>
      <c r="L802" s="5"/>
    </row>
    <row r="803" spans="1:46" ht="15" x14ac:dyDescent="0.2">
      <c r="A803" s="24"/>
      <c r="B803" s="3"/>
      <c r="C803" s="29" t="s">
        <v>77</v>
      </c>
      <c r="D803" s="28"/>
      <c r="E803" s="52">
        <v>1</v>
      </c>
      <c r="F803" s="29"/>
      <c r="G803" s="29"/>
      <c r="H803" s="29"/>
      <c r="I803" s="30">
        <f>E803*AT803</f>
        <v>550</v>
      </c>
      <c r="J803" s="29"/>
      <c r="K803" s="5"/>
      <c r="L803" s="5"/>
      <c r="AT803">
        <v>550</v>
      </c>
    </row>
    <row r="804" spans="1:46" ht="15" x14ac:dyDescent="0.2">
      <c r="A804" s="24"/>
      <c r="B804" s="3"/>
      <c r="C804" s="29" t="s">
        <v>3</v>
      </c>
      <c r="D804" s="28"/>
      <c r="E804" s="52">
        <v>10</v>
      </c>
      <c r="F804" s="29"/>
      <c r="G804" s="29"/>
      <c r="H804" s="29">
        <v>9.98</v>
      </c>
      <c r="I804" s="30">
        <f>E804*AT804</f>
        <v>460</v>
      </c>
      <c r="J804" s="29">
        <v>37.4</v>
      </c>
      <c r="K804" s="5"/>
      <c r="L804" s="5"/>
      <c r="AT804">
        <v>46</v>
      </c>
    </row>
    <row r="805" spans="1:46" ht="15" x14ac:dyDescent="0.2">
      <c r="A805" s="17"/>
      <c r="B805" s="3"/>
      <c r="C805" s="29" t="s">
        <v>5</v>
      </c>
      <c r="D805" s="28"/>
      <c r="E805" s="52">
        <v>150</v>
      </c>
      <c r="F805" s="29">
        <v>4.2</v>
      </c>
      <c r="G805" s="29">
        <v>4.8</v>
      </c>
      <c r="H805" s="29">
        <v>7.05</v>
      </c>
      <c r="I805" s="30">
        <f>E805*AT805</f>
        <v>7200</v>
      </c>
      <c r="J805" s="29">
        <v>87</v>
      </c>
      <c r="K805" s="5"/>
      <c r="L805" s="5"/>
      <c r="AT805">
        <v>48</v>
      </c>
    </row>
    <row r="806" spans="1:46" ht="33.75" x14ac:dyDescent="0.2">
      <c r="A806" s="17" t="s">
        <v>121</v>
      </c>
      <c r="B806" s="3"/>
      <c r="C806" s="49" t="s">
        <v>25</v>
      </c>
      <c r="D806" s="28">
        <v>100</v>
      </c>
      <c r="E806" s="52">
        <v>100</v>
      </c>
      <c r="F806" s="29">
        <v>0.3</v>
      </c>
      <c r="G806" s="29"/>
      <c r="H806" s="29">
        <v>10.3</v>
      </c>
      <c r="I806" s="30">
        <f>E806*AT806</f>
        <v>4800</v>
      </c>
      <c r="J806" s="29">
        <v>41.4</v>
      </c>
      <c r="K806" s="5"/>
      <c r="L806" s="5"/>
      <c r="AT806">
        <v>48</v>
      </c>
    </row>
    <row r="807" spans="1:46" ht="15" x14ac:dyDescent="0.2">
      <c r="A807" s="17"/>
      <c r="B807" s="3"/>
      <c r="C807" s="29"/>
      <c r="D807" s="28"/>
      <c r="E807" s="52"/>
      <c r="F807" s="29"/>
      <c r="G807" s="29"/>
      <c r="H807" s="29"/>
      <c r="I807" s="30"/>
      <c r="J807" s="29"/>
      <c r="K807" s="5"/>
      <c r="L807" s="5"/>
    </row>
    <row r="808" spans="1:46" ht="15" x14ac:dyDescent="0.2">
      <c r="A808" s="25" t="s">
        <v>120</v>
      </c>
      <c r="B808" s="3"/>
      <c r="C808" s="33"/>
      <c r="D808" s="28"/>
      <c r="E808" s="52"/>
      <c r="F808" s="5"/>
      <c r="G808" s="5"/>
      <c r="H808" s="29"/>
      <c r="I808" s="30"/>
      <c r="J808" s="26"/>
      <c r="K808" s="5"/>
      <c r="L808" s="5"/>
    </row>
    <row r="809" spans="1:46" ht="15" x14ac:dyDescent="0.2">
      <c r="A809" s="24"/>
      <c r="B809" s="3"/>
      <c r="C809" s="27" t="s">
        <v>211</v>
      </c>
      <c r="D809" s="28">
        <v>200</v>
      </c>
      <c r="E809" s="51"/>
      <c r="F809" s="5"/>
      <c r="G809" s="5"/>
      <c r="H809" s="5"/>
      <c r="I809" s="30"/>
      <c r="J809" s="5"/>
      <c r="K809" s="5"/>
      <c r="L809" s="5"/>
    </row>
    <row r="810" spans="1:46" ht="15" x14ac:dyDescent="0.2">
      <c r="A810" s="24"/>
      <c r="B810" s="3"/>
      <c r="C810" s="27" t="s">
        <v>91</v>
      </c>
      <c r="D810" s="28">
        <v>50</v>
      </c>
      <c r="E810" s="54">
        <v>50</v>
      </c>
      <c r="F810" s="42"/>
      <c r="G810" s="42"/>
      <c r="H810" s="42"/>
      <c r="I810" s="30"/>
      <c r="J810" s="42"/>
      <c r="K810" s="5"/>
      <c r="L810" s="5"/>
    </row>
    <row r="811" spans="1:46" ht="15" x14ac:dyDescent="0.2">
      <c r="A811" s="24"/>
      <c r="B811" s="3"/>
      <c r="C811" s="29" t="s">
        <v>36</v>
      </c>
      <c r="D811" s="28"/>
      <c r="E811" s="52">
        <v>25</v>
      </c>
      <c r="F811" s="29">
        <v>5.75</v>
      </c>
      <c r="G811" s="29">
        <v>14.425000000000001</v>
      </c>
      <c r="H811" s="29">
        <v>0.4</v>
      </c>
      <c r="I811" s="30">
        <f t="shared" ref="I811:I818" si="51">E811*AT811</f>
        <v>950</v>
      </c>
      <c r="J811" s="29">
        <v>80.75</v>
      </c>
      <c r="K811" s="5"/>
      <c r="L811" s="5"/>
      <c r="AT811">
        <v>38</v>
      </c>
    </row>
    <row r="812" spans="1:46" ht="15" x14ac:dyDescent="0.2">
      <c r="A812" s="24"/>
      <c r="B812" s="3"/>
      <c r="C812" s="29" t="s">
        <v>20</v>
      </c>
      <c r="D812" s="28"/>
      <c r="E812" s="52">
        <v>90</v>
      </c>
      <c r="F812" s="29">
        <v>1.26</v>
      </c>
      <c r="G812" s="29">
        <v>12.42</v>
      </c>
      <c r="H812" s="29"/>
      <c r="I812" s="30">
        <f t="shared" si="51"/>
        <v>2070</v>
      </c>
      <c r="J812" s="29">
        <v>52.29</v>
      </c>
      <c r="K812" s="5"/>
      <c r="L812" s="5"/>
      <c r="AT812">
        <v>23</v>
      </c>
    </row>
    <row r="813" spans="1:46" ht="15" x14ac:dyDescent="0.2">
      <c r="A813" s="24"/>
      <c r="B813" s="3"/>
      <c r="C813" s="29" t="s">
        <v>10</v>
      </c>
      <c r="D813" s="28"/>
      <c r="E813" s="52">
        <v>10</v>
      </c>
      <c r="F813" s="29">
        <v>0.15</v>
      </c>
      <c r="G813" s="29">
        <v>0.86</v>
      </c>
      <c r="H813" s="29"/>
      <c r="I813" s="30">
        <f t="shared" si="51"/>
        <v>210</v>
      </c>
      <c r="J813" s="29">
        <v>3.87</v>
      </c>
      <c r="K813" s="5"/>
      <c r="L813" s="5"/>
      <c r="AT813">
        <v>21</v>
      </c>
    </row>
    <row r="814" spans="1:46" ht="15" x14ac:dyDescent="0.2">
      <c r="A814" s="24"/>
      <c r="B814" s="3"/>
      <c r="C814" s="29" t="s">
        <v>18</v>
      </c>
      <c r="D814" s="28"/>
      <c r="E814" s="52">
        <v>10</v>
      </c>
      <c r="F814" s="29">
        <v>0.1</v>
      </c>
      <c r="G814" s="29">
        <v>0.56000000000000005</v>
      </c>
      <c r="H814" s="29"/>
      <c r="I814" s="30">
        <f t="shared" si="51"/>
        <v>300</v>
      </c>
      <c r="J814" s="29">
        <v>2.64</v>
      </c>
      <c r="K814" s="5"/>
      <c r="L814" s="5"/>
      <c r="AT814">
        <v>30</v>
      </c>
    </row>
    <row r="815" spans="1:46" ht="15" x14ac:dyDescent="0.2">
      <c r="A815" s="24"/>
      <c r="B815" s="3"/>
      <c r="C815" s="29" t="s">
        <v>4</v>
      </c>
      <c r="D815" s="28"/>
      <c r="E815" s="52">
        <v>4</v>
      </c>
      <c r="F815" s="29">
        <v>0.02</v>
      </c>
      <c r="G815" s="29">
        <v>3.3</v>
      </c>
      <c r="H815" s="29">
        <v>3.5999999999999997E-2</v>
      </c>
      <c r="I815" s="30">
        <f t="shared" si="51"/>
        <v>1200</v>
      </c>
      <c r="J815" s="29">
        <v>29.92</v>
      </c>
      <c r="K815" s="5"/>
      <c r="L815" s="5"/>
      <c r="AT815">
        <v>300</v>
      </c>
    </row>
    <row r="816" spans="1:46" ht="15" x14ac:dyDescent="0.2">
      <c r="A816" s="24"/>
      <c r="B816" s="3"/>
      <c r="C816" s="29" t="s">
        <v>212</v>
      </c>
      <c r="D816" s="28"/>
      <c r="E816" s="52">
        <v>50</v>
      </c>
      <c r="F816" s="29">
        <v>7.05</v>
      </c>
      <c r="G816" s="29"/>
      <c r="H816" s="29">
        <v>2.4500000000000002</v>
      </c>
      <c r="I816" s="30">
        <f t="shared" si="51"/>
        <v>6500</v>
      </c>
      <c r="J816" s="29">
        <v>50.4</v>
      </c>
      <c r="K816" s="5"/>
      <c r="L816" s="5"/>
      <c r="AT816">
        <v>130</v>
      </c>
    </row>
    <row r="817" spans="1:46" ht="15" x14ac:dyDescent="0.2">
      <c r="A817" s="24"/>
      <c r="B817" s="3"/>
      <c r="C817" s="29" t="s">
        <v>16</v>
      </c>
      <c r="D817" s="28"/>
      <c r="E817" s="52">
        <v>5</v>
      </c>
      <c r="F817" s="29"/>
      <c r="G817" s="29"/>
      <c r="H817" s="29"/>
      <c r="I817" s="30">
        <f t="shared" si="51"/>
        <v>60</v>
      </c>
      <c r="J817" s="29"/>
      <c r="K817" s="5"/>
      <c r="L817" s="5"/>
      <c r="AT817">
        <v>12</v>
      </c>
    </row>
    <row r="818" spans="1:46" ht="15" x14ac:dyDescent="0.2">
      <c r="A818" s="24"/>
      <c r="B818" s="3"/>
      <c r="C818" s="29" t="s">
        <v>92</v>
      </c>
      <c r="D818" s="28"/>
      <c r="E818" s="52">
        <v>4</v>
      </c>
      <c r="F818" s="29">
        <v>0.14399999999999999</v>
      </c>
      <c r="G818" s="29">
        <v>0.47199999999999998</v>
      </c>
      <c r="H818" s="29"/>
      <c r="I818" s="30">
        <f t="shared" si="51"/>
        <v>500</v>
      </c>
      <c r="J818" s="29">
        <v>2.52</v>
      </c>
      <c r="K818" s="5"/>
      <c r="L818" s="5"/>
      <c r="AT818">
        <v>125</v>
      </c>
    </row>
    <row r="819" spans="1:46" ht="15" x14ac:dyDescent="0.2">
      <c r="A819" s="24"/>
      <c r="B819" s="3"/>
      <c r="C819" s="27" t="s">
        <v>244</v>
      </c>
      <c r="D819" s="28" t="s">
        <v>201</v>
      </c>
      <c r="E819" s="51"/>
      <c r="F819" s="5"/>
      <c r="G819" s="5"/>
      <c r="H819" s="5"/>
      <c r="I819" s="30"/>
      <c r="J819" s="5"/>
      <c r="K819" s="5"/>
      <c r="L819" s="5"/>
    </row>
    <row r="820" spans="1:46" ht="15" x14ac:dyDescent="0.2">
      <c r="A820" s="24"/>
      <c r="B820" s="3"/>
      <c r="C820" s="29" t="s">
        <v>171</v>
      </c>
      <c r="D820" s="28"/>
      <c r="E820" s="52">
        <v>70</v>
      </c>
      <c r="F820" s="29">
        <v>0.98</v>
      </c>
      <c r="G820" s="29">
        <v>3.01</v>
      </c>
      <c r="H820" s="29">
        <v>0</v>
      </c>
      <c r="I820" s="30">
        <f t="shared" ref="I820:I826" si="52">E820*AT820</f>
        <v>1400</v>
      </c>
      <c r="J820" s="29">
        <v>15.68</v>
      </c>
      <c r="K820" s="5"/>
      <c r="L820" s="5"/>
      <c r="AT820">
        <v>20</v>
      </c>
    </row>
    <row r="821" spans="1:46" ht="15" x14ac:dyDescent="0.2">
      <c r="A821" s="24"/>
      <c r="B821" s="3"/>
      <c r="C821" s="29" t="s">
        <v>146</v>
      </c>
      <c r="D821" s="28"/>
      <c r="E821" s="52">
        <v>50</v>
      </c>
      <c r="F821" s="29">
        <v>7.05</v>
      </c>
      <c r="G821" s="29">
        <v>0</v>
      </c>
      <c r="H821" s="29">
        <v>2.4500000000000002</v>
      </c>
      <c r="I821" s="30">
        <f t="shared" si="52"/>
        <v>6500</v>
      </c>
      <c r="J821" s="29">
        <v>50.4</v>
      </c>
      <c r="K821" s="5"/>
      <c r="L821" s="5"/>
      <c r="AT821">
        <v>130</v>
      </c>
    </row>
    <row r="822" spans="1:46" ht="15" x14ac:dyDescent="0.2">
      <c r="A822" s="24"/>
      <c r="B822" s="3"/>
      <c r="C822" s="29" t="s">
        <v>10</v>
      </c>
      <c r="D822" s="28"/>
      <c r="E822" s="52">
        <v>15</v>
      </c>
      <c r="F822" s="29">
        <v>0.22</v>
      </c>
      <c r="G822" s="29">
        <v>1.29</v>
      </c>
      <c r="H822" s="29"/>
      <c r="I822" s="30">
        <f t="shared" si="52"/>
        <v>315</v>
      </c>
      <c r="J822" s="29">
        <v>5.8049999999999997</v>
      </c>
      <c r="K822" s="5"/>
      <c r="L822" s="5"/>
      <c r="AT822">
        <v>21</v>
      </c>
    </row>
    <row r="823" spans="1:46" ht="15" x14ac:dyDescent="0.2">
      <c r="A823" s="24"/>
      <c r="B823" s="3"/>
      <c r="C823" s="29" t="s">
        <v>18</v>
      </c>
      <c r="D823" s="28"/>
      <c r="E823" s="52">
        <v>15</v>
      </c>
      <c r="F823" s="29">
        <v>0.15</v>
      </c>
      <c r="G823" s="29">
        <v>0.84</v>
      </c>
      <c r="H823" s="29"/>
      <c r="I823" s="30">
        <f t="shared" si="52"/>
        <v>450</v>
      </c>
      <c r="J823" s="29">
        <v>3.92</v>
      </c>
      <c r="K823" s="5"/>
      <c r="L823" s="5"/>
      <c r="AT823">
        <v>30</v>
      </c>
    </row>
    <row r="824" spans="1:46" ht="15" x14ac:dyDescent="0.2">
      <c r="A824" s="24"/>
      <c r="B824" s="3"/>
      <c r="C824" s="29" t="s">
        <v>4</v>
      </c>
      <c r="D824" s="28"/>
      <c r="E824" s="52">
        <v>4</v>
      </c>
      <c r="F824" s="29">
        <v>0.02</v>
      </c>
      <c r="G824" s="29">
        <v>3.5999999999999997E-2</v>
      </c>
      <c r="H824" s="29">
        <v>3.3</v>
      </c>
      <c r="I824" s="30">
        <f t="shared" si="52"/>
        <v>1200</v>
      </c>
      <c r="J824" s="29">
        <v>29.92</v>
      </c>
      <c r="K824" s="5"/>
      <c r="L824" s="5"/>
      <c r="AT824">
        <v>300</v>
      </c>
    </row>
    <row r="825" spans="1:46" ht="15" x14ac:dyDescent="0.2">
      <c r="A825" s="24"/>
      <c r="B825" s="3"/>
      <c r="C825" s="29" t="s">
        <v>54</v>
      </c>
      <c r="D825" s="28"/>
      <c r="E825" s="52">
        <v>100</v>
      </c>
      <c r="F825" s="29">
        <v>1.4</v>
      </c>
      <c r="G825" s="29">
        <v>13.8</v>
      </c>
      <c r="H825" s="29"/>
      <c r="I825" s="30">
        <f t="shared" si="52"/>
        <v>2300</v>
      </c>
      <c r="J825" s="29">
        <v>58.1</v>
      </c>
      <c r="K825" s="5"/>
      <c r="L825" s="5"/>
      <c r="AT825">
        <v>23</v>
      </c>
    </row>
    <row r="826" spans="1:46" ht="15" x14ac:dyDescent="0.2">
      <c r="A826" s="24"/>
      <c r="B826" s="3"/>
      <c r="C826" s="29" t="s">
        <v>11</v>
      </c>
      <c r="D826" s="28"/>
      <c r="E826" s="52">
        <v>4</v>
      </c>
      <c r="F826" s="29">
        <v>0</v>
      </c>
      <c r="G826" s="29">
        <v>3.996</v>
      </c>
      <c r="H826" s="29"/>
      <c r="I826" s="30">
        <f t="shared" si="52"/>
        <v>400</v>
      </c>
      <c r="J826" s="29">
        <v>35.96</v>
      </c>
      <c r="K826" s="5"/>
      <c r="L826" s="5"/>
      <c r="AT826">
        <v>100</v>
      </c>
    </row>
    <row r="827" spans="1:46" ht="15" x14ac:dyDescent="0.2">
      <c r="A827" s="24"/>
      <c r="B827" s="3"/>
      <c r="C827" s="27" t="s">
        <v>96</v>
      </c>
      <c r="D827" s="28">
        <v>200</v>
      </c>
      <c r="E827" s="51"/>
      <c r="F827" s="5"/>
      <c r="G827" s="5"/>
      <c r="H827" s="5"/>
      <c r="I827" s="30"/>
      <c r="J827" s="5"/>
      <c r="K827" s="5"/>
      <c r="L827" s="5"/>
    </row>
    <row r="828" spans="1:46" ht="15" x14ac:dyDescent="0.2">
      <c r="A828" s="24"/>
      <c r="B828" s="3"/>
      <c r="C828" s="29" t="s">
        <v>6</v>
      </c>
      <c r="D828" s="28"/>
      <c r="E828" s="52">
        <v>6</v>
      </c>
      <c r="F828" s="29">
        <v>9.6000000000000002E-2</v>
      </c>
      <c r="G828" s="29">
        <v>3.87</v>
      </c>
      <c r="H828" s="29"/>
      <c r="I828" s="30">
        <f>E828*AT828</f>
        <v>1200</v>
      </c>
      <c r="J828" s="29">
        <v>16.416</v>
      </c>
      <c r="K828" s="5"/>
      <c r="L828" s="5"/>
      <c r="AT828">
        <v>200</v>
      </c>
    </row>
    <row r="829" spans="1:46" ht="15" x14ac:dyDescent="0.2">
      <c r="A829" s="24"/>
      <c r="B829" s="3"/>
      <c r="C829" s="29" t="s">
        <v>3</v>
      </c>
      <c r="D829" s="28"/>
      <c r="E829" s="52">
        <v>15</v>
      </c>
      <c r="F829" s="29"/>
      <c r="G829" s="29">
        <v>14.97</v>
      </c>
      <c r="H829" s="29"/>
      <c r="I829" s="30">
        <f>E829*AT829</f>
        <v>690</v>
      </c>
      <c r="J829" s="29">
        <v>56.1</v>
      </c>
      <c r="K829" s="5"/>
      <c r="L829" s="5"/>
      <c r="AT829">
        <v>46</v>
      </c>
    </row>
    <row r="830" spans="1:46" ht="45" x14ac:dyDescent="0.2">
      <c r="A830" s="17" t="s">
        <v>127</v>
      </c>
      <c r="B830" s="3"/>
      <c r="C830" s="14"/>
      <c r="D830" s="28"/>
      <c r="E830" s="51"/>
      <c r="F830" s="5"/>
      <c r="G830" s="5"/>
      <c r="H830" s="5"/>
      <c r="I830" s="30"/>
      <c r="J830" s="26"/>
      <c r="K830" s="5"/>
      <c r="L830" s="5"/>
    </row>
    <row r="831" spans="1:46" ht="15" x14ac:dyDescent="0.2">
      <c r="A831" s="24"/>
      <c r="B831" s="3"/>
      <c r="C831" s="27" t="s">
        <v>137</v>
      </c>
      <c r="D831" s="28" t="s">
        <v>264</v>
      </c>
      <c r="E831" s="51"/>
      <c r="F831" s="5"/>
      <c r="G831" s="5"/>
      <c r="H831" s="5"/>
      <c r="I831" s="30"/>
      <c r="J831" s="5"/>
      <c r="K831" s="5"/>
      <c r="L831" s="5"/>
    </row>
    <row r="832" spans="1:46" ht="15" x14ac:dyDescent="0.2">
      <c r="A832" s="24"/>
      <c r="B832" s="3"/>
      <c r="C832" s="29" t="s">
        <v>72</v>
      </c>
      <c r="D832" s="28">
        <v>10</v>
      </c>
      <c r="E832" s="52">
        <v>10</v>
      </c>
      <c r="F832" s="29">
        <v>1.61</v>
      </c>
      <c r="G832" s="29">
        <v>0</v>
      </c>
      <c r="H832" s="29">
        <v>1.8089999999999999</v>
      </c>
      <c r="I832" s="30">
        <f>E832*AT832</f>
        <v>3500</v>
      </c>
      <c r="J832" s="29">
        <v>23.4</v>
      </c>
      <c r="K832" s="5"/>
      <c r="L832" s="5"/>
      <c r="AT832">
        <v>350</v>
      </c>
    </row>
    <row r="833" spans="1:46" ht="15" x14ac:dyDescent="0.2">
      <c r="A833" s="24"/>
      <c r="B833" s="3"/>
      <c r="C833" s="29" t="s">
        <v>90</v>
      </c>
      <c r="D833" s="28"/>
      <c r="E833" s="52">
        <v>30</v>
      </c>
      <c r="F833" s="29">
        <v>3.12</v>
      </c>
      <c r="G833" s="29">
        <v>22.56</v>
      </c>
      <c r="H833" s="29">
        <v>0.27</v>
      </c>
      <c r="I833" s="30">
        <f>E833*AT833</f>
        <v>1140</v>
      </c>
      <c r="J833" s="29">
        <v>99.6</v>
      </c>
      <c r="K833" s="5"/>
      <c r="L833" s="5"/>
      <c r="AT833">
        <v>38</v>
      </c>
    </row>
    <row r="834" spans="1:46" ht="15" x14ac:dyDescent="0.2">
      <c r="A834" s="24"/>
      <c r="B834" s="3"/>
      <c r="C834" s="29" t="s">
        <v>31</v>
      </c>
      <c r="D834" s="28"/>
      <c r="E834" s="52">
        <v>6</v>
      </c>
      <c r="F834" s="29">
        <v>3.5999999999999997E-2</v>
      </c>
      <c r="G834" s="29">
        <v>5.3999999999999999E-2</v>
      </c>
      <c r="H834" s="29">
        <v>4.95</v>
      </c>
      <c r="I834" s="30">
        <f>E834*AT834</f>
        <v>1800</v>
      </c>
      <c r="J834" s="29">
        <v>44.88</v>
      </c>
      <c r="K834" s="5"/>
      <c r="L834" s="5"/>
      <c r="AT834">
        <v>300</v>
      </c>
    </row>
    <row r="835" spans="1:46" ht="15" x14ac:dyDescent="0.2">
      <c r="A835" s="24"/>
      <c r="B835" s="3"/>
      <c r="C835" s="41" t="s">
        <v>23</v>
      </c>
      <c r="D835" s="28"/>
      <c r="E835" s="52">
        <v>50</v>
      </c>
      <c r="F835" s="32">
        <v>4.1500000000000004</v>
      </c>
      <c r="G835" s="32">
        <v>24.05</v>
      </c>
      <c r="H835" s="32">
        <v>0.65</v>
      </c>
      <c r="I835" s="30">
        <f>E835*AT835</f>
        <v>1664.9999999999998</v>
      </c>
      <c r="J835" s="32">
        <v>113.5</v>
      </c>
      <c r="K835" s="5"/>
      <c r="L835" s="5"/>
      <c r="AT835">
        <v>33.299999999999997</v>
      </c>
    </row>
    <row r="836" spans="1:46" ht="15" x14ac:dyDescent="0.2">
      <c r="A836" s="24"/>
      <c r="B836" s="3"/>
      <c r="C836" s="27" t="s">
        <v>142</v>
      </c>
      <c r="D836" s="28">
        <v>200</v>
      </c>
      <c r="E836" s="51"/>
      <c r="F836" s="5"/>
      <c r="G836" s="5"/>
      <c r="H836" s="5"/>
      <c r="I836" s="30"/>
      <c r="J836" s="5"/>
      <c r="K836" s="5"/>
      <c r="L836" s="5"/>
    </row>
    <row r="837" spans="1:46" ht="15" x14ac:dyDescent="0.2">
      <c r="A837" s="24"/>
      <c r="B837" s="3"/>
      <c r="C837" s="29" t="s">
        <v>21</v>
      </c>
      <c r="D837" s="28"/>
      <c r="E837" s="52">
        <v>0.3</v>
      </c>
      <c r="F837" s="29"/>
      <c r="G837" s="29"/>
      <c r="H837" s="29"/>
      <c r="I837" s="30">
        <f>E837*AT837</f>
        <v>150</v>
      </c>
      <c r="J837" s="29"/>
      <c r="K837" s="5"/>
      <c r="L837" s="5"/>
      <c r="AT837">
        <v>500</v>
      </c>
    </row>
    <row r="838" spans="1:46" ht="15" x14ac:dyDescent="0.2">
      <c r="A838" s="24"/>
      <c r="B838" s="3"/>
      <c r="C838" s="29" t="s">
        <v>25</v>
      </c>
      <c r="D838" s="28"/>
      <c r="E838" s="52">
        <v>100</v>
      </c>
      <c r="F838" s="29">
        <v>2.8</v>
      </c>
      <c r="G838" s="29">
        <v>4.7</v>
      </c>
      <c r="H838" s="29">
        <v>3.2</v>
      </c>
      <c r="I838" s="30">
        <f>E838*AT838</f>
        <v>4800</v>
      </c>
      <c r="J838" s="29">
        <v>58</v>
      </c>
      <c r="K838" s="5"/>
      <c r="L838" s="5"/>
      <c r="AT838">
        <v>48</v>
      </c>
    </row>
    <row r="839" spans="1:46" ht="15.75" thickBot="1" x14ac:dyDescent="0.25">
      <c r="A839" s="100"/>
      <c r="B839" s="101"/>
      <c r="C839" s="183" t="s">
        <v>3</v>
      </c>
      <c r="D839" s="187"/>
      <c r="E839" s="182">
        <v>10</v>
      </c>
      <c r="F839" s="183"/>
      <c r="G839" s="183">
        <v>9.98</v>
      </c>
      <c r="H839" s="183"/>
      <c r="I839" s="185">
        <f>E839*AT839</f>
        <v>460</v>
      </c>
      <c r="J839" s="183">
        <v>37.4</v>
      </c>
      <c r="K839" s="180"/>
      <c r="L839" s="180"/>
      <c r="AT839">
        <v>46</v>
      </c>
    </row>
    <row r="840" spans="1:46" ht="15.75" thickBot="1" x14ac:dyDescent="0.25">
      <c r="A840" s="192"/>
      <c r="B840" s="107"/>
      <c r="C840" s="112" t="s">
        <v>276</v>
      </c>
      <c r="D840" s="112">
        <v>70</v>
      </c>
      <c r="E840" s="113">
        <v>70</v>
      </c>
      <c r="F840" s="140"/>
      <c r="G840" s="140"/>
      <c r="H840" s="140"/>
      <c r="I840" s="141">
        <f>E840*AT840</f>
        <v>4550</v>
      </c>
      <c r="J840" s="140"/>
      <c r="K840" s="109"/>
      <c r="L840" s="110"/>
      <c r="AT840">
        <v>65</v>
      </c>
    </row>
    <row r="841" spans="1:46" ht="15.75" thickBot="1" x14ac:dyDescent="0.25">
      <c r="A841" s="155"/>
      <c r="B841" s="156"/>
      <c r="C841" s="157" t="s">
        <v>0</v>
      </c>
      <c r="D841" s="160"/>
      <c r="E841" s="159"/>
      <c r="F841" s="160">
        <f>SUM(F795:F839)</f>
        <v>52.520999999999987</v>
      </c>
      <c r="G841" s="160">
        <f>SUM(G795:G839)</f>
        <v>151.66299999999998</v>
      </c>
      <c r="H841" s="160">
        <f>SUM(H795:H839)</f>
        <v>96.861000000000018</v>
      </c>
      <c r="I841" s="162">
        <f>SUM(I795:I839)</f>
        <v>68757</v>
      </c>
      <c r="J841" s="158">
        <f>SUM(J795:J839)</f>
        <v>1378.941</v>
      </c>
      <c r="K841" s="163"/>
      <c r="L841" s="164"/>
    </row>
    <row r="842" spans="1:46" ht="23.25" thickBot="1" x14ac:dyDescent="0.25">
      <c r="A842" s="134" t="s">
        <v>128</v>
      </c>
      <c r="B842" s="135"/>
      <c r="C842" s="343" t="s">
        <v>248</v>
      </c>
      <c r="D842" s="344"/>
      <c r="E842" s="113"/>
      <c r="F842" s="109"/>
      <c r="G842" s="109"/>
      <c r="H842" s="109"/>
      <c r="I842" s="141"/>
      <c r="J842" s="114"/>
      <c r="K842" s="109"/>
      <c r="L842" s="110"/>
    </row>
    <row r="843" spans="1:46" ht="15" x14ac:dyDescent="0.2">
      <c r="A843" s="132"/>
      <c r="B843" s="1"/>
      <c r="C843" s="223" t="s">
        <v>184</v>
      </c>
      <c r="D843" s="226">
        <v>200</v>
      </c>
      <c r="E843" s="63"/>
      <c r="F843" s="218"/>
      <c r="G843" s="218"/>
      <c r="H843" s="218"/>
      <c r="I843" s="220"/>
      <c r="J843" s="218"/>
      <c r="K843" s="218"/>
      <c r="L843" s="218"/>
    </row>
    <row r="844" spans="1:46" ht="15" x14ac:dyDescent="0.2">
      <c r="A844" s="24"/>
      <c r="B844" s="3"/>
      <c r="C844" s="29" t="s">
        <v>43</v>
      </c>
      <c r="D844" s="28"/>
      <c r="E844" s="52">
        <v>20</v>
      </c>
      <c r="F844" s="29">
        <v>2.4500000000000002</v>
      </c>
      <c r="G844" s="29">
        <v>27.055</v>
      </c>
      <c r="H844" s="29">
        <v>0.21</v>
      </c>
      <c r="I844" s="30">
        <f>E844*AT844</f>
        <v>1040</v>
      </c>
      <c r="J844" s="29">
        <v>113.05</v>
      </c>
      <c r="K844" s="5"/>
      <c r="L844" s="5"/>
      <c r="AT844">
        <v>52</v>
      </c>
    </row>
    <row r="845" spans="1:46" ht="15" x14ac:dyDescent="0.2">
      <c r="A845" s="24"/>
      <c r="B845" s="3"/>
      <c r="C845" s="29" t="s">
        <v>4</v>
      </c>
      <c r="D845" s="28"/>
      <c r="E845" s="52">
        <v>4</v>
      </c>
      <c r="F845" s="29">
        <v>2.4E-2</v>
      </c>
      <c r="G845" s="29">
        <v>7.1999999999999995E-2</v>
      </c>
      <c r="H845" s="29">
        <v>6.6</v>
      </c>
      <c r="I845" s="30">
        <f>E845*AT845</f>
        <v>1200</v>
      </c>
      <c r="J845" s="29">
        <v>29.92</v>
      </c>
      <c r="K845" s="5"/>
      <c r="L845" s="5"/>
      <c r="AT845">
        <v>300</v>
      </c>
    </row>
    <row r="846" spans="1:46" ht="15" x14ac:dyDescent="0.2">
      <c r="A846" s="24"/>
      <c r="B846" s="3"/>
      <c r="C846" s="29" t="s">
        <v>5</v>
      </c>
      <c r="D846" s="28"/>
      <c r="E846" s="52">
        <v>200</v>
      </c>
      <c r="F846" s="29">
        <v>5.6</v>
      </c>
      <c r="G846" s="29">
        <v>9.4</v>
      </c>
      <c r="H846" s="29">
        <v>6.4</v>
      </c>
      <c r="I846" s="30">
        <f>E846*AT846</f>
        <v>9600</v>
      </c>
      <c r="J846" s="29">
        <v>11.6</v>
      </c>
      <c r="K846" s="5"/>
      <c r="L846" s="5"/>
      <c r="AT846">
        <v>48</v>
      </c>
    </row>
    <row r="847" spans="1:46" ht="15" x14ac:dyDescent="0.2">
      <c r="A847" s="24"/>
      <c r="B847" s="3"/>
      <c r="C847" s="29" t="s">
        <v>3</v>
      </c>
      <c r="D847" s="28"/>
      <c r="E847" s="52">
        <v>5</v>
      </c>
      <c r="F847" s="29"/>
      <c r="G847" s="29">
        <v>4.99</v>
      </c>
      <c r="H847" s="29"/>
      <c r="I847" s="30">
        <f>E847*AT847</f>
        <v>230</v>
      </c>
      <c r="J847" s="29">
        <v>18.7</v>
      </c>
      <c r="K847" s="5"/>
      <c r="L847" s="5"/>
      <c r="AT847">
        <v>46</v>
      </c>
    </row>
    <row r="848" spans="1:46" ht="15" x14ac:dyDescent="0.2">
      <c r="A848" s="24"/>
      <c r="B848" s="3"/>
      <c r="C848" s="14" t="s">
        <v>82</v>
      </c>
      <c r="D848" s="28" t="s">
        <v>262</v>
      </c>
      <c r="E848" s="52"/>
      <c r="F848" s="5"/>
      <c r="G848" s="5"/>
      <c r="H848" s="29"/>
      <c r="I848" s="30"/>
      <c r="J848" s="5"/>
      <c r="K848" s="5"/>
      <c r="L848" s="5"/>
    </row>
    <row r="849" spans="1:46" ht="15" x14ac:dyDescent="0.2">
      <c r="A849" s="24"/>
      <c r="B849" s="3"/>
      <c r="C849" s="14" t="s">
        <v>72</v>
      </c>
      <c r="D849" s="28"/>
      <c r="E849" s="52">
        <v>10</v>
      </c>
      <c r="F849" s="5"/>
      <c r="G849" s="5"/>
      <c r="H849" s="29"/>
      <c r="I849" s="30">
        <f>E849*AT849</f>
        <v>2700</v>
      </c>
      <c r="J849" s="5"/>
      <c r="K849" s="5"/>
      <c r="L849" s="5"/>
      <c r="AT849">
        <v>270</v>
      </c>
    </row>
    <row r="850" spans="1:46" ht="15" x14ac:dyDescent="0.2">
      <c r="A850" s="24"/>
      <c r="B850" s="3"/>
      <c r="C850" s="29" t="s">
        <v>81</v>
      </c>
      <c r="D850" s="28"/>
      <c r="E850" s="52">
        <v>40</v>
      </c>
      <c r="F850" s="29">
        <v>3.32</v>
      </c>
      <c r="G850" s="29">
        <v>19.239999999999998</v>
      </c>
      <c r="H850" s="29">
        <v>0.52</v>
      </c>
      <c r="I850" s="30">
        <f>E850*AT850</f>
        <v>1332</v>
      </c>
      <c r="J850" s="29">
        <v>90.8</v>
      </c>
      <c r="K850" s="5"/>
      <c r="L850" s="5"/>
      <c r="AT850">
        <v>33.299999999999997</v>
      </c>
    </row>
    <row r="851" spans="1:46" ht="33.75" x14ac:dyDescent="0.2">
      <c r="A851" s="17" t="s">
        <v>121</v>
      </c>
      <c r="B851" s="12"/>
      <c r="C851" s="31"/>
      <c r="D851" s="28"/>
      <c r="E851" s="52"/>
      <c r="F851" s="29"/>
      <c r="G851" s="29"/>
      <c r="H851" s="29"/>
      <c r="I851" s="30"/>
      <c r="J851" s="32"/>
      <c r="K851" s="5"/>
      <c r="L851" s="5"/>
    </row>
    <row r="852" spans="1:46" ht="15" x14ac:dyDescent="0.2">
      <c r="A852" s="17"/>
      <c r="B852" s="12"/>
      <c r="C852" s="49" t="s">
        <v>25</v>
      </c>
      <c r="D852" s="28">
        <v>100</v>
      </c>
      <c r="E852" s="52">
        <v>100</v>
      </c>
      <c r="F852" s="29">
        <v>0.4</v>
      </c>
      <c r="G852" s="29">
        <v>9.8000000000000007</v>
      </c>
      <c r="H852" s="29">
        <v>0.4</v>
      </c>
      <c r="I852" s="30">
        <f>E852*AT852</f>
        <v>3000</v>
      </c>
      <c r="J852" s="29">
        <v>45</v>
      </c>
      <c r="K852" s="5"/>
      <c r="L852" s="5"/>
      <c r="AT852">
        <v>30</v>
      </c>
    </row>
    <row r="853" spans="1:46" ht="15" x14ac:dyDescent="0.2">
      <c r="A853" s="255"/>
      <c r="B853" s="12"/>
      <c r="C853" s="49"/>
      <c r="D853" s="28"/>
      <c r="E853" s="52"/>
      <c r="F853" s="29"/>
      <c r="G853" s="29"/>
      <c r="H853" s="29"/>
      <c r="I853" s="30"/>
      <c r="J853" s="29"/>
      <c r="K853" s="5"/>
      <c r="L853" s="5"/>
    </row>
    <row r="854" spans="1:46" ht="15" x14ac:dyDescent="0.2">
      <c r="A854" s="316" t="s">
        <v>120</v>
      </c>
      <c r="B854" s="3"/>
      <c r="C854" s="14" t="s">
        <v>218</v>
      </c>
      <c r="D854" s="28">
        <v>50</v>
      </c>
      <c r="E854" s="51"/>
      <c r="F854" s="5"/>
      <c r="G854" s="5"/>
      <c r="H854" s="5"/>
      <c r="I854" s="30"/>
      <c r="J854" s="26"/>
      <c r="K854" s="5"/>
      <c r="L854" s="5"/>
    </row>
    <row r="855" spans="1:46" ht="15" x14ac:dyDescent="0.2">
      <c r="A855" s="317"/>
      <c r="B855" s="3"/>
      <c r="C855" s="28" t="s">
        <v>13</v>
      </c>
      <c r="D855" s="28"/>
      <c r="E855" s="51">
        <v>60</v>
      </c>
      <c r="F855" s="5">
        <v>0.84</v>
      </c>
      <c r="G855" s="5">
        <v>2.16</v>
      </c>
      <c r="H855" s="5"/>
      <c r="I855" s="30">
        <f>E855*AT855</f>
        <v>1800</v>
      </c>
      <c r="J855" s="240">
        <v>46.08</v>
      </c>
      <c r="K855" s="5"/>
      <c r="L855" s="5"/>
      <c r="AT855">
        <v>30</v>
      </c>
    </row>
    <row r="856" spans="1:46" ht="15" x14ac:dyDescent="0.2">
      <c r="A856" s="25"/>
      <c r="B856" s="3"/>
      <c r="C856" s="28" t="s">
        <v>11</v>
      </c>
      <c r="D856" s="28"/>
      <c r="E856" s="51">
        <v>5</v>
      </c>
      <c r="F856" s="5"/>
      <c r="G856" s="5">
        <v>4.99</v>
      </c>
      <c r="H856" s="5"/>
      <c r="I856" s="30">
        <f>E856*AT856</f>
        <v>500</v>
      </c>
      <c r="J856" s="240">
        <v>44.95</v>
      </c>
      <c r="K856" s="5"/>
      <c r="L856" s="5"/>
      <c r="AT856">
        <v>100</v>
      </c>
    </row>
    <row r="857" spans="1:46" ht="15" x14ac:dyDescent="0.2">
      <c r="A857" s="25"/>
      <c r="B857" s="3"/>
      <c r="C857" s="28" t="s">
        <v>74</v>
      </c>
      <c r="D857" s="28"/>
      <c r="E857" s="51">
        <v>1</v>
      </c>
      <c r="F857" s="5"/>
      <c r="G857" s="5"/>
      <c r="H857" s="5"/>
      <c r="I857" s="30">
        <f>E857*AT857</f>
        <v>200</v>
      </c>
      <c r="J857" s="240"/>
      <c r="K857" s="5"/>
      <c r="L857" s="5"/>
      <c r="AT857">
        <v>200</v>
      </c>
    </row>
    <row r="858" spans="1:46" ht="15" x14ac:dyDescent="0.2">
      <c r="A858" s="24"/>
      <c r="B858" s="3"/>
      <c r="C858" s="27" t="s">
        <v>213</v>
      </c>
      <c r="D858" s="28">
        <v>200</v>
      </c>
      <c r="E858" s="51"/>
      <c r="F858" s="5"/>
      <c r="G858" s="5"/>
      <c r="H858" s="5"/>
      <c r="I858" s="30"/>
      <c r="J858" s="5"/>
      <c r="K858" s="5"/>
      <c r="L858" s="5"/>
    </row>
    <row r="859" spans="1:46" ht="15" x14ac:dyDescent="0.2">
      <c r="A859" s="24"/>
      <c r="B859" s="3"/>
      <c r="C859" s="29" t="s">
        <v>214</v>
      </c>
      <c r="D859" s="28"/>
      <c r="E859" s="52">
        <v>65</v>
      </c>
      <c r="F859" s="29">
        <v>4.45</v>
      </c>
      <c r="G859" s="29"/>
      <c r="H859" s="29">
        <v>1.55</v>
      </c>
      <c r="I859" s="30">
        <f t="shared" ref="I859:I869" si="53">E859*AT859</f>
        <v>8450</v>
      </c>
      <c r="J859" s="29">
        <v>33.5</v>
      </c>
      <c r="K859" s="5"/>
      <c r="L859" s="5"/>
      <c r="AT859">
        <v>130</v>
      </c>
    </row>
    <row r="860" spans="1:46" ht="15" x14ac:dyDescent="0.2">
      <c r="A860" s="24"/>
      <c r="B860" s="3"/>
      <c r="C860" s="29" t="s">
        <v>20</v>
      </c>
      <c r="D860" s="28"/>
      <c r="E860" s="52">
        <v>50</v>
      </c>
      <c r="F860" s="29">
        <v>0.42</v>
      </c>
      <c r="G860" s="29">
        <v>4.1399999999999997</v>
      </c>
      <c r="H860" s="29"/>
      <c r="I860" s="30">
        <f t="shared" si="53"/>
        <v>1150</v>
      </c>
      <c r="J860" s="29">
        <v>17.43</v>
      </c>
      <c r="K860" s="5"/>
      <c r="L860" s="5"/>
      <c r="AT860">
        <v>23</v>
      </c>
    </row>
    <row r="861" spans="1:46" ht="15" x14ac:dyDescent="0.2">
      <c r="A861" s="24"/>
      <c r="B861" s="3"/>
      <c r="C861" s="29" t="s">
        <v>7</v>
      </c>
      <c r="D861" s="28"/>
      <c r="E861" s="52">
        <v>20</v>
      </c>
      <c r="F861" s="29">
        <v>2.65</v>
      </c>
      <c r="G861" s="29">
        <v>18.3</v>
      </c>
      <c r="H861" s="29">
        <v>0.32500000000000001</v>
      </c>
      <c r="I861" s="30">
        <f t="shared" si="53"/>
        <v>520</v>
      </c>
      <c r="J861" s="29">
        <v>82.25</v>
      </c>
      <c r="K861" s="5"/>
      <c r="L861" s="5"/>
      <c r="AT861">
        <v>26</v>
      </c>
    </row>
    <row r="862" spans="1:46" ht="15" x14ac:dyDescent="0.2">
      <c r="A862" s="24"/>
      <c r="B862" s="3"/>
      <c r="C862" s="29" t="s">
        <v>27</v>
      </c>
      <c r="D862" s="28"/>
      <c r="E862" s="52">
        <v>0.125</v>
      </c>
      <c r="F862" s="29">
        <v>1.4</v>
      </c>
      <c r="G862" s="29">
        <v>7.6999999999999999E-2</v>
      </c>
      <c r="H862" s="29">
        <v>1.27</v>
      </c>
      <c r="I862" s="30">
        <f t="shared" si="53"/>
        <v>0.75</v>
      </c>
      <c r="J862" s="29">
        <v>17.27</v>
      </c>
      <c r="K862" s="5"/>
      <c r="L862" s="5"/>
      <c r="AT862">
        <v>6</v>
      </c>
    </row>
    <row r="863" spans="1:46" ht="15" x14ac:dyDescent="0.2">
      <c r="A863" s="24"/>
      <c r="B863" s="3"/>
      <c r="C863" s="29" t="s">
        <v>13</v>
      </c>
      <c r="D863" s="28"/>
      <c r="E863" s="52">
        <v>5</v>
      </c>
      <c r="F863" s="29">
        <v>0.05</v>
      </c>
      <c r="G863" s="29">
        <v>0.28000000000000003</v>
      </c>
      <c r="H863" s="29"/>
      <c r="I863" s="30">
        <f t="shared" si="53"/>
        <v>150</v>
      </c>
      <c r="J863" s="29">
        <v>1.32</v>
      </c>
      <c r="K863" s="5"/>
      <c r="L863" s="5"/>
      <c r="AT863">
        <v>30</v>
      </c>
    </row>
    <row r="864" spans="1:46" ht="15" x14ac:dyDescent="0.2">
      <c r="A864" s="24"/>
      <c r="B864" s="3"/>
      <c r="C864" s="29" t="s">
        <v>10</v>
      </c>
      <c r="D864" s="28"/>
      <c r="E864" s="52">
        <v>10</v>
      </c>
      <c r="F864" s="29">
        <v>0.15</v>
      </c>
      <c r="G864" s="29">
        <v>0.86</v>
      </c>
      <c r="H864" s="29"/>
      <c r="I864" s="30">
        <f t="shared" si="53"/>
        <v>210</v>
      </c>
      <c r="J864" s="29">
        <v>3.87</v>
      </c>
      <c r="K864" s="5"/>
      <c r="L864" s="5"/>
      <c r="AT864">
        <v>21</v>
      </c>
    </row>
    <row r="865" spans="1:46" ht="15" x14ac:dyDescent="0.2">
      <c r="A865" s="24"/>
      <c r="B865" s="3"/>
      <c r="C865" s="29" t="s">
        <v>4</v>
      </c>
      <c r="D865" s="28"/>
      <c r="E865" s="52">
        <v>5</v>
      </c>
      <c r="F865" s="29">
        <v>0.03</v>
      </c>
      <c r="G865" s="29">
        <v>0.04</v>
      </c>
      <c r="H865" s="29">
        <v>4.125</v>
      </c>
      <c r="I865" s="30">
        <f t="shared" si="53"/>
        <v>1500</v>
      </c>
      <c r="J865" s="29">
        <v>37.4</v>
      </c>
      <c r="K865" s="5"/>
      <c r="L865" s="5"/>
      <c r="AT865">
        <v>300</v>
      </c>
    </row>
    <row r="866" spans="1:46" ht="15" x14ac:dyDescent="0.2">
      <c r="A866" s="24"/>
      <c r="B866" s="3"/>
      <c r="C866" s="29" t="s">
        <v>16</v>
      </c>
      <c r="D866" s="28"/>
      <c r="E866" s="52">
        <v>5</v>
      </c>
      <c r="F866" s="29"/>
      <c r="G866" s="29"/>
      <c r="H866" s="29"/>
      <c r="I866" s="30">
        <f t="shared" si="53"/>
        <v>60</v>
      </c>
      <c r="J866" s="29"/>
      <c r="K866" s="5"/>
      <c r="L866" s="5"/>
      <c r="AT866">
        <v>12</v>
      </c>
    </row>
    <row r="867" spans="1:46" ht="15" x14ac:dyDescent="0.2">
      <c r="A867" s="24"/>
      <c r="B867" s="3"/>
      <c r="C867" s="29" t="s">
        <v>74</v>
      </c>
      <c r="D867" s="28"/>
      <c r="E867" s="52">
        <v>2</v>
      </c>
      <c r="F867" s="29"/>
      <c r="G867" s="29"/>
      <c r="H867" s="29"/>
      <c r="I867" s="30">
        <f t="shared" si="53"/>
        <v>460</v>
      </c>
      <c r="J867" s="29"/>
      <c r="K867" s="5"/>
      <c r="L867" s="5"/>
      <c r="AT867">
        <v>230</v>
      </c>
    </row>
    <row r="868" spans="1:46" ht="15" x14ac:dyDescent="0.2">
      <c r="A868" s="24"/>
      <c r="B868" s="3"/>
      <c r="C868" s="29" t="s">
        <v>44</v>
      </c>
      <c r="D868" s="28"/>
      <c r="E868" s="52">
        <v>4</v>
      </c>
      <c r="F868" s="29">
        <v>0.14399999999999999</v>
      </c>
      <c r="G868" s="29">
        <v>0.47199999999999998</v>
      </c>
      <c r="H868" s="29"/>
      <c r="I868" s="30">
        <f t="shared" si="53"/>
        <v>500</v>
      </c>
      <c r="J868" s="29">
        <v>2.52</v>
      </c>
      <c r="K868" s="5"/>
      <c r="L868" s="5"/>
      <c r="AT868">
        <v>125</v>
      </c>
    </row>
    <row r="869" spans="1:46" ht="15" x14ac:dyDescent="0.2">
      <c r="A869" s="24"/>
      <c r="B869" s="3"/>
      <c r="C869" s="52" t="s">
        <v>81</v>
      </c>
      <c r="D869" s="28"/>
      <c r="E869" s="52">
        <v>50</v>
      </c>
      <c r="F869" s="29"/>
      <c r="G869" s="29"/>
      <c r="H869" s="29"/>
      <c r="I869" s="30">
        <f t="shared" si="53"/>
        <v>1664.9999999999998</v>
      </c>
      <c r="J869" s="29"/>
      <c r="K869" s="5"/>
      <c r="L869" s="5"/>
      <c r="AT869">
        <v>33.299999999999997</v>
      </c>
    </row>
    <row r="870" spans="1:46" ht="25.5" x14ac:dyDescent="0.2">
      <c r="A870" s="24"/>
      <c r="B870" s="3"/>
      <c r="C870" s="34" t="s">
        <v>216</v>
      </c>
      <c r="D870" s="28" t="s">
        <v>136</v>
      </c>
      <c r="E870" s="51"/>
      <c r="F870" s="5"/>
      <c r="G870" s="5"/>
      <c r="H870" s="5"/>
      <c r="I870" s="30"/>
      <c r="J870" s="5"/>
      <c r="K870" s="5"/>
      <c r="L870" s="5"/>
    </row>
    <row r="871" spans="1:46" ht="15" x14ac:dyDescent="0.2">
      <c r="A871" s="24"/>
      <c r="B871" s="3"/>
      <c r="C871" s="29" t="s">
        <v>217</v>
      </c>
      <c r="D871" s="28"/>
      <c r="E871" s="52">
        <v>65</v>
      </c>
      <c r="F871" s="29">
        <v>4.45</v>
      </c>
      <c r="G871" s="29">
        <v>18.3</v>
      </c>
      <c r="H871" s="29">
        <v>0.32500000000000001</v>
      </c>
      <c r="I871" s="30">
        <f t="shared" ref="I871:I878" si="54">E871*AT871</f>
        <v>8450</v>
      </c>
      <c r="J871" s="29">
        <v>82.25</v>
      </c>
      <c r="K871" s="5"/>
      <c r="L871" s="5"/>
      <c r="AT871">
        <v>130</v>
      </c>
    </row>
    <row r="872" spans="1:46" ht="15" x14ac:dyDescent="0.2">
      <c r="A872" s="24"/>
      <c r="B872" s="3"/>
      <c r="C872" s="29" t="s">
        <v>10</v>
      </c>
      <c r="D872" s="28"/>
      <c r="E872" s="52">
        <v>10</v>
      </c>
      <c r="F872" s="29">
        <v>0.15</v>
      </c>
      <c r="G872" s="29">
        <v>0.86</v>
      </c>
      <c r="H872" s="29"/>
      <c r="I872" s="30">
        <f t="shared" si="54"/>
        <v>210</v>
      </c>
      <c r="J872" s="29">
        <v>3.87</v>
      </c>
      <c r="K872" s="5"/>
      <c r="L872" s="5"/>
      <c r="AT872">
        <v>21</v>
      </c>
    </row>
    <row r="873" spans="1:46" ht="15" x14ac:dyDescent="0.2">
      <c r="A873" s="24"/>
      <c r="B873" s="3"/>
      <c r="C873" s="29" t="s">
        <v>28</v>
      </c>
      <c r="D873" s="28"/>
      <c r="E873" s="52">
        <v>3</v>
      </c>
      <c r="F873" s="29">
        <v>0.318</v>
      </c>
      <c r="G873" s="29">
        <v>1.464</v>
      </c>
      <c r="H873" s="29">
        <v>3.9E-2</v>
      </c>
      <c r="I873" s="30">
        <f t="shared" si="54"/>
        <v>78</v>
      </c>
      <c r="J873" s="29">
        <v>9.8699999999999992</v>
      </c>
      <c r="K873" s="5"/>
      <c r="L873" s="5"/>
      <c r="AT873">
        <v>26</v>
      </c>
    </row>
    <row r="874" spans="1:46" ht="15" x14ac:dyDescent="0.2">
      <c r="A874" s="24"/>
      <c r="B874" s="3"/>
      <c r="C874" s="29" t="s">
        <v>26</v>
      </c>
      <c r="D874" s="28"/>
      <c r="E874" s="52">
        <v>6</v>
      </c>
      <c r="F874" s="29"/>
      <c r="G874" s="29"/>
      <c r="H874" s="29">
        <v>5.9939999999999998</v>
      </c>
      <c r="I874" s="30">
        <f t="shared" si="54"/>
        <v>600</v>
      </c>
      <c r="J874" s="29">
        <v>53.94</v>
      </c>
      <c r="K874" s="5"/>
      <c r="L874" s="5"/>
      <c r="AT874">
        <v>100</v>
      </c>
    </row>
    <row r="875" spans="1:46" ht="15" x14ac:dyDescent="0.2">
      <c r="A875" s="24"/>
      <c r="B875" s="3"/>
      <c r="C875" s="29" t="s">
        <v>10</v>
      </c>
      <c r="D875" s="28"/>
      <c r="E875" s="52">
        <v>10</v>
      </c>
      <c r="F875" s="29">
        <v>0.15</v>
      </c>
      <c r="G875" s="29">
        <v>0.86</v>
      </c>
      <c r="H875" s="29"/>
      <c r="I875" s="30">
        <f t="shared" si="54"/>
        <v>210</v>
      </c>
      <c r="J875" s="29">
        <v>3.87</v>
      </c>
      <c r="K875" s="5"/>
      <c r="L875" s="5"/>
      <c r="AT875">
        <v>21</v>
      </c>
    </row>
    <row r="876" spans="1:46" ht="15" x14ac:dyDescent="0.2">
      <c r="A876" s="24"/>
      <c r="B876" s="3"/>
      <c r="C876" s="29" t="s">
        <v>18</v>
      </c>
      <c r="D876" s="28"/>
      <c r="E876" s="52">
        <v>10</v>
      </c>
      <c r="F876" s="29">
        <v>0.1</v>
      </c>
      <c r="G876" s="29">
        <v>0.56000000000000005</v>
      </c>
      <c r="H876" s="29"/>
      <c r="I876" s="30">
        <f t="shared" si="54"/>
        <v>300</v>
      </c>
      <c r="J876" s="29">
        <v>2.64</v>
      </c>
      <c r="K876" s="5"/>
      <c r="L876" s="5"/>
      <c r="AT876">
        <v>30</v>
      </c>
    </row>
    <row r="877" spans="1:46" ht="15" x14ac:dyDescent="0.2">
      <c r="A877" s="24"/>
      <c r="B877" s="3"/>
      <c r="C877" s="29" t="s">
        <v>54</v>
      </c>
      <c r="D877" s="28"/>
      <c r="E877" s="52">
        <v>200</v>
      </c>
      <c r="F877" s="29">
        <v>2.8</v>
      </c>
      <c r="G877" s="29">
        <v>27.6</v>
      </c>
      <c r="H877" s="29"/>
      <c r="I877" s="30">
        <f t="shared" si="54"/>
        <v>4600</v>
      </c>
      <c r="J877" s="29">
        <v>116.2</v>
      </c>
      <c r="K877" s="5"/>
      <c r="L877" s="5"/>
      <c r="AT877">
        <v>23</v>
      </c>
    </row>
    <row r="878" spans="1:46" ht="15" x14ac:dyDescent="0.2">
      <c r="A878" s="24"/>
      <c r="B878" s="3"/>
      <c r="C878" s="29" t="s">
        <v>17</v>
      </c>
      <c r="D878" s="28"/>
      <c r="E878" s="52">
        <v>5</v>
      </c>
      <c r="F878" s="29">
        <v>0.18</v>
      </c>
      <c r="G878" s="29">
        <v>0.59</v>
      </c>
      <c r="H878" s="29"/>
      <c r="I878" s="30">
        <f t="shared" si="54"/>
        <v>625</v>
      </c>
      <c r="J878" s="29">
        <v>3.15</v>
      </c>
      <c r="K878" s="5"/>
      <c r="L878" s="5"/>
      <c r="AT878">
        <v>125</v>
      </c>
    </row>
    <row r="879" spans="1:46" ht="15" x14ac:dyDescent="0.2">
      <c r="A879" s="24"/>
      <c r="B879" s="3"/>
      <c r="C879" s="27" t="s">
        <v>99</v>
      </c>
      <c r="D879" s="28">
        <v>200</v>
      </c>
      <c r="E879" s="51"/>
      <c r="F879" s="5"/>
      <c r="G879" s="5"/>
      <c r="H879" s="5"/>
      <c r="I879" s="30"/>
      <c r="J879" s="5"/>
      <c r="K879" s="5"/>
      <c r="L879" s="5"/>
    </row>
    <row r="880" spans="1:46" ht="15" x14ac:dyDescent="0.2">
      <c r="A880" s="24"/>
      <c r="B880" s="3"/>
      <c r="C880" s="29" t="s">
        <v>3</v>
      </c>
      <c r="D880" s="45"/>
      <c r="E880" s="52">
        <v>15</v>
      </c>
      <c r="F880" s="29"/>
      <c r="G880" s="29">
        <v>44.97</v>
      </c>
      <c r="H880" s="29"/>
      <c r="I880" s="30">
        <f>E880*AT880</f>
        <v>690</v>
      </c>
      <c r="J880" s="29">
        <v>56.1</v>
      </c>
      <c r="K880" s="5"/>
      <c r="L880" s="5"/>
      <c r="AT880">
        <v>46</v>
      </c>
    </row>
    <row r="881" spans="1:47" ht="15" x14ac:dyDescent="0.2">
      <c r="A881" s="24"/>
      <c r="B881" s="3"/>
      <c r="C881" s="29" t="s">
        <v>6</v>
      </c>
      <c r="D881" s="45"/>
      <c r="E881" s="51">
        <v>7</v>
      </c>
      <c r="F881" s="5">
        <v>9.6000000000000002E-2</v>
      </c>
      <c r="G881" s="5">
        <v>3.87</v>
      </c>
      <c r="H881" s="5"/>
      <c r="I881" s="30">
        <f>E881*AT881</f>
        <v>1540</v>
      </c>
      <c r="J881" s="240">
        <v>16.416</v>
      </c>
      <c r="K881" s="5"/>
      <c r="L881" s="5"/>
      <c r="AT881">
        <v>220</v>
      </c>
    </row>
    <row r="882" spans="1:47" ht="12.75" customHeight="1" x14ac:dyDescent="0.2">
      <c r="A882" s="316" t="s">
        <v>127</v>
      </c>
      <c r="B882" s="12"/>
      <c r="C882" s="318"/>
      <c r="D882" s="320">
        <v>60</v>
      </c>
      <c r="E882" s="322"/>
      <c r="F882" s="314"/>
      <c r="G882" s="314"/>
      <c r="H882" s="328"/>
      <c r="I882" s="310">
        <f>E882*AT882</f>
        <v>0</v>
      </c>
      <c r="J882" s="312"/>
      <c r="K882" s="314"/>
      <c r="L882" s="314"/>
    </row>
    <row r="883" spans="1:47" ht="33.75" customHeight="1" x14ac:dyDescent="0.2">
      <c r="A883" s="317"/>
      <c r="B883" s="3"/>
      <c r="C883" s="319"/>
      <c r="D883" s="321"/>
      <c r="E883" s="323"/>
      <c r="F883" s="315"/>
      <c r="G883" s="315"/>
      <c r="H883" s="329"/>
      <c r="I883" s="311"/>
      <c r="J883" s="313"/>
      <c r="K883" s="315"/>
      <c r="L883" s="315"/>
      <c r="AU883" s="4"/>
    </row>
    <row r="884" spans="1:47" ht="15" x14ac:dyDescent="0.2">
      <c r="A884" s="24"/>
      <c r="B884" s="3"/>
      <c r="C884" s="27" t="s">
        <v>266</v>
      </c>
      <c r="D884" s="28">
        <v>90</v>
      </c>
      <c r="E884" s="51"/>
      <c r="F884" s="5"/>
      <c r="G884" s="5"/>
      <c r="H884" s="5"/>
      <c r="I884" s="30"/>
      <c r="J884" s="5"/>
      <c r="K884" s="5"/>
      <c r="L884" s="5"/>
      <c r="AT884">
        <v>38</v>
      </c>
      <c r="AU884" s="4"/>
    </row>
    <row r="885" spans="1:47" ht="15" x14ac:dyDescent="0.2">
      <c r="A885" s="24"/>
      <c r="B885" s="3"/>
      <c r="C885" s="29" t="s">
        <v>90</v>
      </c>
      <c r="D885" s="28"/>
      <c r="E885" s="52">
        <v>35</v>
      </c>
      <c r="F885" s="29">
        <v>3.27</v>
      </c>
      <c r="G885" s="29">
        <v>20.52</v>
      </c>
      <c r="H885" s="29">
        <v>0.39</v>
      </c>
      <c r="I885" s="30">
        <f>E885*AT885</f>
        <v>1330</v>
      </c>
      <c r="J885" s="29">
        <v>100.5</v>
      </c>
      <c r="K885" s="5"/>
      <c r="L885" s="5"/>
      <c r="AT885">
        <v>38</v>
      </c>
      <c r="AU885" s="4"/>
    </row>
    <row r="886" spans="1:47" ht="15" x14ac:dyDescent="0.2">
      <c r="A886" s="24"/>
      <c r="B886" s="3"/>
      <c r="C886" s="29" t="s">
        <v>31</v>
      </c>
      <c r="D886" s="28"/>
      <c r="E886" s="52">
        <v>6</v>
      </c>
      <c r="F886" s="29">
        <v>3.5000000000000003E-2</v>
      </c>
      <c r="G886" s="29">
        <v>3.9</v>
      </c>
      <c r="H886" s="29">
        <v>0.05</v>
      </c>
      <c r="I886" s="30">
        <f>E886*AT886</f>
        <v>1800</v>
      </c>
      <c r="J886" s="29">
        <v>35.450000000000003</v>
      </c>
      <c r="K886" s="5"/>
      <c r="L886" s="5"/>
      <c r="AT886">
        <v>300</v>
      </c>
      <c r="AU886" s="4"/>
    </row>
    <row r="887" spans="1:47" ht="15" x14ac:dyDescent="0.2">
      <c r="A887" s="24"/>
      <c r="B887" s="3"/>
      <c r="C887" s="27" t="s">
        <v>102</v>
      </c>
      <c r="D887" s="14">
        <v>80</v>
      </c>
      <c r="E887" s="51"/>
      <c r="F887" s="14"/>
      <c r="G887" s="14"/>
      <c r="H887" s="14"/>
      <c r="I887" s="30">
        <f t="shared" ref="I887:I898" si="55">E887*AT887</f>
        <v>0</v>
      </c>
      <c r="J887" s="14"/>
      <c r="K887" s="5"/>
      <c r="L887" s="5"/>
      <c r="AU887" s="4"/>
    </row>
    <row r="888" spans="1:47" ht="15" x14ac:dyDescent="0.2">
      <c r="A888" s="24"/>
      <c r="B888" s="3"/>
      <c r="C888" s="29" t="s">
        <v>20</v>
      </c>
      <c r="D888" s="28"/>
      <c r="E888" s="52">
        <v>20</v>
      </c>
      <c r="F888" s="29">
        <v>0.28000000000000003</v>
      </c>
      <c r="G888" s="29">
        <v>2.76</v>
      </c>
      <c r="H888" s="29"/>
      <c r="I888" s="30">
        <f t="shared" si="55"/>
        <v>460</v>
      </c>
      <c r="J888" s="29">
        <v>11.62</v>
      </c>
      <c r="K888" s="5"/>
      <c r="L888" s="5"/>
      <c r="AT888">
        <v>23</v>
      </c>
      <c r="AU888" s="4"/>
    </row>
    <row r="889" spans="1:47" ht="15" x14ac:dyDescent="0.2">
      <c r="A889" s="24"/>
      <c r="B889" s="3"/>
      <c r="C889" s="29" t="s">
        <v>18</v>
      </c>
      <c r="D889" s="28"/>
      <c r="E889" s="52">
        <v>25</v>
      </c>
      <c r="F889" s="29">
        <v>0.25</v>
      </c>
      <c r="G889" s="29">
        <v>1.4</v>
      </c>
      <c r="H889" s="29"/>
      <c r="I889" s="30">
        <f t="shared" si="55"/>
        <v>750</v>
      </c>
      <c r="J889" s="29">
        <v>6.6</v>
      </c>
      <c r="K889" s="5"/>
      <c r="L889" s="5"/>
      <c r="AT889">
        <v>30</v>
      </c>
      <c r="AU889" s="4"/>
    </row>
    <row r="890" spans="1:47" ht="15" x14ac:dyDescent="0.2">
      <c r="A890" s="24"/>
      <c r="B890" s="3"/>
      <c r="C890" s="29" t="s">
        <v>188</v>
      </c>
      <c r="D890" s="28"/>
      <c r="E890" s="52">
        <v>20</v>
      </c>
      <c r="F890" s="29">
        <v>0.12</v>
      </c>
      <c r="G890" s="29">
        <v>0.22</v>
      </c>
      <c r="H890" s="29"/>
      <c r="I890" s="30">
        <f t="shared" si="55"/>
        <v>1800</v>
      </c>
      <c r="J890" s="29">
        <v>1.4</v>
      </c>
      <c r="K890" s="5"/>
      <c r="L890" s="5"/>
      <c r="AT890">
        <v>90</v>
      </c>
      <c r="AU890" s="4"/>
    </row>
    <row r="891" spans="1:47" ht="12.75" customHeight="1" x14ac:dyDescent="0.2">
      <c r="A891" s="24"/>
      <c r="B891" s="3"/>
      <c r="C891" s="29" t="s">
        <v>41</v>
      </c>
      <c r="D891" s="28"/>
      <c r="E891" s="52">
        <v>30</v>
      </c>
      <c r="F891" s="29">
        <v>0.42</v>
      </c>
      <c r="G891" s="29">
        <v>0.54</v>
      </c>
      <c r="H891" s="29"/>
      <c r="I891" s="30">
        <f t="shared" si="55"/>
        <v>900</v>
      </c>
      <c r="J891" s="29">
        <v>11.52</v>
      </c>
      <c r="K891" s="5"/>
      <c r="L891" s="5"/>
      <c r="AT891">
        <v>30</v>
      </c>
      <c r="AU891" s="4"/>
    </row>
    <row r="892" spans="1:47" ht="12.75" customHeight="1" x14ac:dyDescent="0.2">
      <c r="A892" s="24"/>
      <c r="B892" s="3"/>
      <c r="C892" s="29" t="s">
        <v>93</v>
      </c>
      <c r="D892" s="28"/>
      <c r="E892" s="52">
        <v>10</v>
      </c>
      <c r="F892" s="29">
        <v>2.23</v>
      </c>
      <c r="G892" s="29">
        <v>5.45</v>
      </c>
      <c r="H892" s="29">
        <v>0.17</v>
      </c>
      <c r="I892" s="30">
        <f t="shared" si="55"/>
        <v>1050</v>
      </c>
      <c r="J892" s="29">
        <v>30.9</v>
      </c>
      <c r="K892" s="5"/>
      <c r="L892" s="5"/>
      <c r="AT892">
        <v>105</v>
      </c>
      <c r="AU892" s="6"/>
    </row>
    <row r="893" spans="1:47" ht="15" x14ac:dyDescent="0.2">
      <c r="A893" s="24"/>
      <c r="B893" s="3"/>
      <c r="C893" s="29" t="s">
        <v>10</v>
      </c>
      <c r="D893" s="28"/>
      <c r="E893" s="52">
        <v>5</v>
      </c>
      <c r="F893" s="29">
        <v>7.4999999999999997E-2</v>
      </c>
      <c r="G893" s="29">
        <v>0.43</v>
      </c>
      <c r="H893" s="29"/>
      <c r="I893" s="30">
        <f t="shared" si="55"/>
        <v>105</v>
      </c>
      <c r="J893" s="29">
        <v>1.93</v>
      </c>
      <c r="K893" s="5"/>
      <c r="L893" s="5"/>
      <c r="AT893">
        <v>21</v>
      </c>
      <c r="AU893" s="6"/>
    </row>
    <row r="894" spans="1:47" ht="15" x14ac:dyDescent="0.2">
      <c r="A894" s="24"/>
      <c r="B894" s="3"/>
      <c r="C894" s="29" t="s">
        <v>9</v>
      </c>
      <c r="D894" s="28"/>
      <c r="E894" s="52">
        <v>3</v>
      </c>
      <c r="F894" s="29"/>
      <c r="G894" s="29"/>
      <c r="H894" s="29">
        <v>4.9950000000000001</v>
      </c>
      <c r="I894" s="30">
        <f t="shared" si="55"/>
        <v>300</v>
      </c>
      <c r="J894" s="29">
        <v>44.95</v>
      </c>
      <c r="K894" s="5"/>
      <c r="L894" s="5"/>
      <c r="AT894">
        <v>100</v>
      </c>
      <c r="AU894" s="6"/>
    </row>
    <row r="895" spans="1:47" ht="15" x14ac:dyDescent="0.2">
      <c r="A895" s="24"/>
      <c r="B895" s="3"/>
      <c r="C895" s="27" t="s">
        <v>23</v>
      </c>
      <c r="D895" s="28">
        <v>40</v>
      </c>
      <c r="E895" s="52">
        <v>40</v>
      </c>
      <c r="F895" s="32">
        <v>3.32</v>
      </c>
      <c r="G895" s="32">
        <v>19.239999999999998</v>
      </c>
      <c r="H895" s="29">
        <v>0.52</v>
      </c>
      <c r="I895" s="30">
        <f t="shared" si="55"/>
        <v>1332</v>
      </c>
      <c r="J895" s="29">
        <v>90.8</v>
      </c>
      <c r="K895" s="5"/>
      <c r="L895" s="5"/>
      <c r="AT895">
        <v>33.299999999999997</v>
      </c>
      <c r="AU895" s="6"/>
    </row>
    <row r="896" spans="1:47" ht="15" x14ac:dyDescent="0.2">
      <c r="A896" s="24"/>
      <c r="B896" s="3"/>
      <c r="C896" s="27" t="s">
        <v>193</v>
      </c>
      <c r="D896" s="28">
        <v>200</v>
      </c>
      <c r="E896" s="52"/>
      <c r="F896" s="5"/>
      <c r="G896" s="5"/>
      <c r="H896" s="29"/>
      <c r="I896" s="30">
        <f t="shared" si="55"/>
        <v>0</v>
      </c>
      <c r="J896" s="5"/>
      <c r="K896" s="5"/>
      <c r="L896" s="5"/>
    </row>
    <row r="897" spans="1:46" ht="15" x14ac:dyDescent="0.2">
      <c r="A897" s="24"/>
      <c r="B897" s="3"/>
      <c r="C897" s="29" t="s">
        <v>37</v>
      </c>
      <c r="D897" s="28"/>
      <c r="E897" s="52">
        <v>10</v>
      </c>
      <c r="F897" s="29"/>
      <c r="G897" s="29">
        <v>9.98</v>
      </c>
      <c r="H897" s="29"/>
      <c r="I897" s="30">
        <f t="shared" si="55"/>
        <v>460</v>
      </c>
      <c r="J897" s="29">
        <v>37.4</v>
      </c>
      <c r="K897" s="5"/>
      <c r="L897" s="5"/>
      <c r="N897" s="4"/>
      <c r="AT897" s="4">
        <v>46</v>
      </c>
    </row>
    <row r="898" spans="1:46" ht="15.75" thickBot="1" x14ac:dyDescent="0.25">
      <c r="A898" s="100"/>
      <c r="B898" s="101"/>
      <c r="C898" s="267" t="s">
        <v>75</v>
      </c>
      <c r="D898" s="271"/>
      <c r="E898" s="265">
        <v>0.3</v>
      </c>
      <c r="F898" s="267"/>
      <c r="G898" s="267"/>
      <c r="H898" s="267"/>
      <c r="I898" s="269">
        <f t="shared" si="55"/>
        <v>150</v>
      </c>
      <c r="J898" s="267"/>
      <c r="K898" s="263"/>
      <c r="L898" s="263"/>
      <c r="AT898" s="22">
        <v>500</v>
      </c>
    </row>
    <row r="899" spans="1:46" ht="15.75" thickBot="1" x14ac:dyDescent="0.25">
      <c r="A899" s="192"/>
      <c r="B899" s="107"/>
      <c r="C899" s="112" t="s">
        <v>276</v>
      </c>
      <c r="D899" s="112">
        <v>70</v>
      </c>
      <c r="E899" s="113">
        <v>70</v>
      </c>
      <c r="F899" s="140"/>
      <c r="G899" s="140"/>
      <c r="H899" s="140"/>
      <c r="I899" s="141">
        <f>E899*AT899</f>
        <v>4550</v>
      </c>
      <c r="J899" s="140"/>
      <c r="K899" s="109"/>
      <c r="L899" s="110"/>
      <c r="AT899">
        <v>65</v>
      </c>
    </row>
    <row r="900" spans="1:46" ht="15.75" thickBot="1" x14ac:dyDescent="0.25">
      <c r="A900" s="155"/>
      <c r="B900" s="156"/>
      <c r="C900" s="157" t="s">
        <v>0</v>
      </c>
      <c r="D900" s="229"/>
      <c r="E900" s="242"/>
      <c r="F900" s="242">
        <f>SUM(F843:F899)</f>
        <v>40.171999999999997</v>
      </c>
      <c r="G900" s="242">
        <f>SUM(G843:G899)</f>
        <v>265.39</v>
      </c>
      <c r="H900" s="242">
        <f>SUM(H843:H899)</f>
        <v>33.88300000000001</v>
      </c>
      <c r="I900" s="239">
        <f>SUM(I843:I899)</f>
        <v>68557.75</v>
      </c>
      <c r="J900" s="242">
        <f>SUM(J843:J899)</f>
        <v>1317.0360000000001</v>
      </c>
      <c r="K900" s="163"/>
      <c r="L900" s="164"/>
    </row>
    <row r="901" spans="1:46" ht="22.5" x14ac:dyDescent="0.2">
      <c r="A901" s="25" t="s">
        <v>118</v>
      </c>
      <c r="B901" s="3"/>
      <c r="C901" s="36" t="s">
        <v>179</v>
      </c>
      <c r="D901" s="28"/>
      <c r="E901" s="51"/>
      <c r="F901" s="5"/>
      <c r="G901" s="5"/>
      <c r="H901" s="5"/>
      <c r="I901" s="30"/>
      <c r="J901" s="14"/>
      <c r="K901" s="5"/>
      <c r="L901" s="5"/>
    </row>
    <row r="902" spans="1:46" ht="15" x14ac:dyDescent="0.2">
      <c r="A902" s="24"/>
      <c r="B902" s="3"/>
      <c r="C902" s="27" t="s">
        <v>70</v>
      </c>
      <c r="D902" s="28">
        <v>200</v>
      </c>
      <c r="E902" s="51"/>
      <c r="F902" s="5"/>
      <c r="G902" s="5"/>
      <c r="H902" s="5"/>
      <c r="I902" s="30"/>
      <c r="J902" s="5"/>
      <c r="K902" s="5"/>
      <c r="L902" s="5"/>
    </row>
    <row r="903" spans="1:46" ht="15" x14ac:dyDescent="0.2">
      <c r="A903" s="24"/>
      <c r="B903" s="3"/>
      <c r="C903" s="29" t="s">
        <v>5</v>
      </c>
      <c r="D903" s="28"/>
      <c r="E903" s="52">
        <v>200</v>
      </c>
      <c r="F903" s="29"/>
      <c r="G903" s="29"/>
      <c r="H903" s="29"/>
      <c r="I903" s="30">
        <f>E903*AT903</f>
        <v>9600</v>
      </c>
      <c r="J903" s="29"/>
      <c r="K903" s="5"/>
      <c r="L903" s="5"/>
      <c r="AT903">
        <v>48</v>
      </c>
    </row>
    <row r="904" spans="1:46" ht="15" x14ac:dyDescent="0.2">
      <c r="A904" s="24"/>
      <c r="B904" s="3"/>
      <c r="C904" s="29" t="s">
        <v>101</v>
      </c>
      <c r="D904" s="28"/>
      <c r="E904" s="52">
        <v>15</v>
      </c>
      <c r="F904" s="29"/>
      <c r="G904" s="29"/>
      <c r="H904" s="29"/>
      <c r="I904" s="30">
        <f>E904*AT904</f>
        <v>495</v>
      </c>
      <c r="J904" s="29"/>
      <c r="K904" s="5"/>
      <c r="L904" s="5"/>
      <c r="AT904">
        <v>33</v>
      </c>
    </row>
    <row r="905" spans="1:46" ht="15" x14ac:dyDescent="0.2">
      <c r="A905" s="24"/>
      <c r="B905" s="3"/>
      <c r="C905" s="29" t="s">
        <v>3</v>
      </c>
      <c r="D905" s="28"/>
      <c r="E905" s="52">
        <v>5</v>
      </c>
      <c r="F905" s="29"/>
      <c r="G905" s="29"/>
      <c r="H905" s="29"/>
      <c r="I905" s="30">
        <f>E905*AT905</f>
        <v>230</v>
      </c>
      <c r="J905" s="29"/>
      <c r="K905" s="5"/>
      <c r="L905" s="5"/>
      <c r="AT905">
        <v>46</v>
      </c>
    </row>
    <row r="906" spans="1:46" ht="15" x14ac:dyDescent="0.2">
      <c r="A906" s="24"/>
      <c r="B906" s="3"/>
      <c r="C906" s="29" t="s">
        <v>4</v>
      </c>
      <c r="D906" s="28"/>
      <c r="E906" s="52">
        <v>4</v>
      </c>
      <c r="F906" s="29"/>
      <c r="G906" s="29"/>
      <c r="H906" s="29"/>
      <c r="I906" s="30">
        <f>E906*AT906</f>
        <v>1200</v>
      </c>
      <c r="J906" s="29"/>
      <c r="K906" s="5"/>
      <c r="L906" s="5"/>
      <c r="AT906">
        <v>300</v>
      </c>
    </row>
    <row r="907" spans="1:46" ht="15" x14ac:dyDescent="0.2">
      <c r="A907" s="24"/>
      <c r="B907" s="3"/>
      <c r="C907" s="27" t="s">
        <v>23</v>
      </c>
      <c r="D907" s="28">
        <v>40</v>
      </c>
      <c r="E907" s="51"/>
      <c r="F907" s="5"/>
      <c r="G907" s="5"/>
      <c r="H907" s="5"/>
      <c r="I907" s="30"/>
      <c r="J907" s="5"/>
      <c r="K907" s="5"/>
      <c r="L907" s="5"/>
    </row>
    <row r="908" spans="1:46" ht="15" x14ac:dyDescent="0.2">
      <c r="A908" s="24"/>
      <c r="B908" s="3"/>
      <c r="C908" s="29" t="s">
        <v>39</v>
      </c>
      <c r="D908" s="28"/>
      <c r="E908" s="52">
        <v>40</v>
      </c>
      <c r="F908" s="29"/>
      <c r="G908" s="29"/>
      <c r="H908" s="29"/>
      <c r="I908" s="30">
        <f>E908*AT908</f>
        <v>1332</v>
      </c>
      <c r="J908" s="29"/>
      <c r="K908" s="5"/>
      <c r="L908" s="5"/>
      <c r="AT908">
        <v>33.299999999999997</v>
      </c>
    </row>
    <row r="909" spans="1:46" ht="15" x14ac:dyDescent="0.2">
      <c r="A909" s="24"/>
      <c r="B909" s="3"/>
      <c r="C909" s="27" t="s">
        <v>30</v>
      </c>
      <c r="D909" s="28">
        <v>200</v>
      </c>
      <c r="E909" s="51"/>
      <c r="F909" s="5"/>
      <c r="G909" s="5"/>
      <c r="H909" s="5"/>
      <c r="I909" s="30"/>
      <c r="J909" s="5"/>
      <c r="K909" s="5"/>
      <c r="L909" s="5"/>
    </row>
    <row r="910" spans="1:46" ht="15" x14ac:dyDescent="0.2">
      <c r="A910" s="24"/>
      <c r="B910" s="3"/>
      <c r="C910" s="28" t="s">
        <v>21</v>
      </c>
      <c r="D910" s="28"/>
      <c r="E910" s="52">
        <v>0.3</v>
      </c>
      <c r="F910" s="29"/>
      <c r="G910" s="29"/>
      <c r="H910" s="29"/>
      <c r="I910" s="30">
        <f>E910*AT910</f>
        <v>150</v>
      </c>
      <c r="J910" s="29"/>
      <c r="K910" s="5"/>
      <c r="L910" s="5"/>
      <c r="AT910">
        <v>500</v>
      </c>
    </row>
    <row r="911" spans="1:46" ht="15" x14ac:dyDescent="0.2">
      <c r="A911" s="24"/>
      <c r="B911" s="3"/>
      <c r="C911" s="28" t="s">
        <v>3</v>
      </c>
      <c r="D911" s="28"/>
      <c r="E911" s="52">
        <v>10</v>
      </c>
      <c r="F911" s="29"/>
      <c r="G911" s="29"/>
      <c r="H911" s="29"/>
      <c r="I911" s="30">
        <f>E911*AT911</f>
        <v>460</v>
      </c>
      <c r="J911" s="29"/>
      <c r="K911" s="5"/>
      <c r="L911" s="5"/>
      <c r="AT911">
        <v>46</v>
      </c>
    </row>
    <row r="912" spans="1:46" ht="33.75" x14ac:dyDescent="0.2">
      <c r="A912" s="17" t="s">
        <v>121</v>
      </c>
      <c r="B912" s="3"/>
      <c r="C912" s="27"/>
      <c r="D912" s="28"/>
      <c r="E912" s="51"/>
      <c r="F912" s="5"/>
      <c r="G912" s="5"/>
      <c r="H912" s="5"/>
      <c r="I912" s="30"/>
      <c r="J912" s="5"/>
      <c r="K912" s="5"/>
      <c r="L912" s="5"/>
    </row>
    <row r="913" spans="1:46" ht="15" x14ac:dyDescent="0.2">
      <c r="A913" s="17"/>
      <c r="B913" s="3"/>
      <c r="C913" s="14" t="s">
        <v>13</v>
      </c>
      <c r="D913" s="28">
        <v>70</v>
      </c>
      <c r="E913" s="52">
        <v>70</v>
      </c>
      <c r="F913" s="5"/>
      <c r="G913" s="5"/>
      <c r="H913" s="29"/>
      <c r="I913" s="30">
        <f>E913*AT913</f>
        <v>1750</v>
      </c>
      <c r="J913" s="5"/>
      <c r="K913" s="5"/>
      <c r="L913" s="5"/>
      <c r="AT913">
        <v>25</v>
      </c>
    </row>
    <row r="914" spans="1:46" ht="15" x14ac:dyDescent="0.2">
      <c r="A914" s="17"/>
      <c r="B914" s="3"/>
      <c r="C914" s="28"/>
      <c r="D914" s="28"/>
      <c r="E914" s="52"/>
      <c r="F914" s="5"/>
      <c r="G914" s="5"/>
      <c r="H914" s="29"/>
      <c r="I914" s="30"/>
      <c r="J914" s="5"/>
      <c r="K914" s="5"/>
      <c r="L914" s="5"/>
    </row>
    <row r="915" spans="1:46" ht="15" x14ac:dyDescent="0.2">
      <c r="A915" s="25" t="s">
        <v>120</v>
      </c>
      <c r="B915" s="3"/>
      <c r="C915" s="14"/>
      <c r="D915" s="28"/>
      <c r="E915" s="51"/>
      <c r="F915" s="5"/>
      <c r="G915" s="5"/>
      <c r="H915" s="5"/>
      <c r="I915" s="30"/>
      <c r="J915" s="26"/>
      <c r="K915" s="5"/>
      <c r="L915" s="5"/>
    </row>
    <row r="916" spans="1:46" ht="15" x14ac:dyDescent="0.2">
      <c r="A916" s="24"/>
      <c r="B916" s="3"/>
      <c r="C916" s="27" t="s">
        <v>143</v>
      </c>
      <c r="D916" s="28">
        <v>200</v>
      </c>
      <c r="E916" s="51"/>
      <c r="F916" s="5"/>
      <c r="G916" s="5"/>
      <c r="H916" s="5"/>
      <c r="I916" s="30"/>
      <c r="J916" s="5"/>
      <c r="K916" s="5"/>
      <c r="L916" s="5"/>
    </row>
    <row r="917" spans="1:46" ht="15" x14ac:dyDescent="0.2">
      <c r="A917" s="24"/>
      <c r="B917" s="3"/>
      <c r="C917" s="27" t="s">
        <v>91</v>
      </c>
      <c r="D917" s="28">
        <v>50</v>
      </c>
      <c r="E917" s="54">
        <v>50</v>
      </c>
      <c r="F917" s="42"/>
      <c r="G917" s="42"/>
      <c r="H917" s="42"/>
      <c r="I917" s="30">
        <f t="shared" ref="I917:I925" si="56">E917*AT917</f>
        <v>1664.9999999999998</v>
      </c>
      <c r="J917" s="42"/>
      <c r="K917" s="5"/>
      <c r="L917" s="5"/>
      <c r="AT917">
        <v>33.299999999999997</v>
      </c>
    </row>
    <row r="918" spans="1:46" ht="15" x14ac:dyDescent="0.2">
      <c r="A918" s="24"/>
      <c r="B918" s="3"/>
      <c r="C918" s="29" t="s">
        <v>36</v>
      </c>
      <c r="D918" s="28"/>
      <c r="E918" s="52">
        <v>20</v>
      </c>
      <c r="F918" s="29"/>
      <c r="G918" s="29"/>
      <c r="H918" s="29"/>
      <c r="I918" s="30">
        <f t="shared" si="56"/>
        <v>760</v>
      </c>
      <c r="J918" s="29"/>
      <c r="K918" s="5"/>
      <c r="L918" s="5"/>
      <c r="AT918">
        <v>38</v>
      </c>
    </row>
    <row r="919" spans="1:46" ht="15" x14ac:dyDescent="0.2">
      <c r="A919" s="24"/>
      <c r="B919" s="3"/>
      <c r="C919" s="29" t="s">
        <v>20</v>
      </c>
      <c r="D919" s="28"/>
      <c r="E919" s="52">
        <v>90</v>
      </c>
      <c r="F919" s="29"/>
      <c r="G919" s="29"/>
      <c r="H919" s="29"/>
      <c r="I919" s="30">
        <f t="shared" si="56"/>
        <v>2070</v>
      </c>
      <c r="J919" s="29"/>
      <c r="K919" s="5"/>
      <c r="L919" s="5"/>
      <c r="AT919">
        <v>23</v>
      </c>
    </row>
    <row r="920" spans="1:46" ht="15" x14ac:dyDescent="0.2">
      <c r="A920" s="24"/>
      <c r="B920" s="3"/>
      <c r="C920" s="29" t="s">
        <v>10</v>
      </c>
      <c r="D920" s="28"/>
      <c r="E920" s="52">
        <v>10</v>
      </c>
      <c r="F920" s="29"/>
      <c r="G920" s="29"/>
      <c r="H920" s="29"/>
      <c r="I920" s="30">
        <f t="shared" si="56"/>
        <v>210</v>
      </c>
      <c r="J920" s="29"/>
      <c r="K920" s="5"/>
      <c r="L920" s="5"/>
      <c r="AT920">
        <v>21</v>
      </c>
    </row>
    <row r="921" spans="1:46" ht="15" x14ac:dyDescent="0.2">
      <c r="A921" s="24"/>
      <c r="B921" s="3"/>
      <c r="C921" s="29" t="s">
        <v>18</v>
      </c>
      <c r="D921" s="28"/>
      <c r="E921" s="52">
        <v>10</v>
      </c>
      <c r="F921" s="29"/>
      <c r="G921" s="29"/>
      <c r="H921" s="29"/>
      <c r="I921" s="30">
        <f t="shared" si="56"/>
        <v>300</v>
      </c>
      <c r="J921" s="29"/>
      <c r="K921" s="5"/>
      <c r="L921" s="5"/>
      <c r="AT921">
        <v>30</v>
      </c>
    </row>
    <row r="922" spans="1:46" ht="15" x14ac:dyDescent="0.2">
      <c r="A922" s="24"/>
      <c r="B922" s="3"/>
      <c r="C922" s="29" t="s">
        <v>4</v>
      </c>
      <c r="D922" s="28"/>
      <c r="E922" s="52">
        <v>4</v>
      </c>
      <c r="F922" s="29"/>
      <c r="G922" s="29"/>
      <c r="H922" s="29"/>
      <c r="I922" s="30">
        <f t="shared" si="56"/>
        <v>1200</v>
      </c>
      <c r="J922" s="29"/>
      <c r="K922" s="5"/>
      <c r="L922" s="5"/>
      <c r="AT922">
        <v>300</v>
      </c>
    </row>
    <row r="923" spans="1:46" ht="15" x14ac:dyDescent="0.2">
      <c r="A923" s="24"/>
      <c r="B923" s="3"/>
      <c r="C923" s="29" t="s">
        <v>146</v>
      </c>
      <c r="D923" s="28"/>
      <c r="E923" s="52">
        <v>50</v>
      </c>
      <c r="F923" s="29"/>
      <c r="G923" s="29"/>
      <c r="H923" s="29"/>
      <c r="I923" s="30">
        <f t="shared" si="56"/>
        <v>13500</v>
      </c>
      <c r="J923" s="29"/>
      <c r="K923" s="5"/>
      <c r="L923" s="5"/>
      <c r="AT923">
        <v>270</v>
      </c>
    </row>
    <row r="924" spans="1:46" ht="15" x14ac:dyDescent="0.2">
      <c r="A924" s="24"/>
      <c r="B924" s="3"/>
      <c r="C924" s="29" t="s">
        <v>16</v>
      </c>
      <c r="D924" s="28"/>
      <c r="E924" s="52">
        <v>5</v>
      </c>
      <c r="F924" s="29"/>
      <c r="G924" s="29"/>
      <c r="H924" s="29"/>
      <c r="I924" s="30">
        <f t="shared" si="56"/>
        <v>60</v>
      </c>
      <c r="J924" s="29"/>
      <c r="K924" s="5"/>
      <c r="L924" s="5"/>
      <c r="AT924">
        <v>12</v>
      </c>
    </row>
    <row r="925" spans="1:46" ht="15" x14ac:dyDescent="0.2">
      <c r="A925" s="24"/>
      <c r="B925" s="3"/>
      <c r="C925" s="29" t="s">
        <v>92</v>
      </c>
      <c r="D925" s="28"/>
      <c r="E925" s="52">
        <v>4</v>
      </c>
      <c r="F925" s="29"/>
      <c r="G925" s="29"/>
      <c r="H925" s="29"/>
      <c r="I925" s="30">
        <f t="shared" si="56"/>
        <v>500</v>
      </c>
      <c r="J925" s="29"/>
      <c r="K925" s="5"/>
      <c r="L925" s="5"/>
      <c r="AT925">
        <v>125</v>
      </c>
    </row>
    <row r="926" spans="1:46" ht="15" x14ac:dyDescent="0.2">
      <c r="A926" s="24"/>
      <c r="B926" s="3"/>
      <c r="C926" s="27" t="s">
        <v>106</v>
      </c>
      <c r="D926" s="28">
        <v>100</v>
      </c>
      <c r="E926" s="51"/>
      <c r="F926" s="5"/>
      <c r="G926" s="5"/>
      <c r="H926" s="5"/>
      <c r="I926" s="30"/>
      <c r="J926" s="5"/>
      <c r="K926" s="5"/>
      <c r="L926" s="5"/>
    </row>
    <row r="927" spans="1:46" ht="15" x14ac:dyDescent="0.2">
      <c r="A927" s="24"/>
      <c r="B927" s="3"/>
      <c r="C927" s="29" t="s">
        <v>146</v>
      </c>
      <c r="D927" s="28"/>
      <c r="E927" s="52">
        <v>50</v>
      </c>
      <c r="F927" s="29"/>
      <c r="G927" s="29"/>
      <c r="H927" s="29"/>
      <c r="I927" s="30">
        <f t="shared" ref="I927:I933" si="57">E927*AT927</f>
        <v>13500</v>
      </c>
      <c r="J927" s="29"/>
      <c r="K927" s="5"/>
      <c r="L927" s="5"/>
      <c r="AT927">
        <v>270</v>
      </c>
    </row>
    <row r="928" spans="1:46" ht="15" x14ac:dyDescent="0.2">
      <c r="A928" s="24"/>
      <c r="B928" s="3"/>
      <c r="C928" s="29" t="s">
        <v>10</v>
      </c>
      <c r="D928" s="28"/>
      <c r="E928" s="52">
        <v>15</v>
      </c>
      <c r="F928" s="29"/>
      <c r="G928" s="29"/>
      <c r="H928" s="29"/>
      <c r="I928" s="30">
        <f t="shared" si="57"/>
        <v>315</v>
      </c>
      <c r="J928" s="29"/>
      <c r="K928" s="5"/>
      <c r="L928" s="5"/>
      <c r="AT928">
        <v>21</v>
      </c>
    </row>
    <row r="929" spans="1:46" ht="15" x14ac:dyDescent="0.2">
      <c r="A929" s="24"/>
      <c r="B929" s="3"/>
      <c r="C929" s="29" t="s">
        <v>9</v>
      </c>
      <c r="D929" s="28"/>
      <c r="E929" s="52">
        <v>5</v>
      </c>
      <c r="F929" s="29"/>
      <c r="G929" s="29"/>
      <c r="H929" s="29"/>
      <c r="I929" s="30">
        <f t="shared" si="57"/>
        <v>500</v>
      </c>
      <c r="J929" s="29"/>
      <c r="K929" s="5"/>
      <c r="L929" s="5"/>
      <c r="AT929">
        <v>100</v>
      </c>
    </row>
    <row r="930" spans="1:46" ht="15" x14ac:dyDescent="0.2">
      <c r="A930" s="24"/>
      <c r="B930" s="3"/>
      <c r="C930" s="29" t="s">
        <v>8</v>
      </c>
      <c r="D930" s="28"/>
      <c r="E930" s="53">
        <v>0.125</v>
      </c>
      <c r="F930" s="38"/>
      <c r="G930" s="38"/>
      <c r="H930" s="39"/>
      <c r="I930" s="30">
        <f t="shared" si="57"/>
        <v>0.75</v>
      </c>
      <c r="J930" s="38"/>
      <c r="K930" s="5"/>
      <c r="L930" s="5"/>
      <c r="AT930">
        <v>6</v>
      </c>
    </row>
    <row r="931" spans="1:46" ht="15" x14ac:dyDescent="0.2">
      <c r="A931" s="24"/>
      <c r="B931" s="3"/>
      <c r="C931" s="29" t="s">
        <v>7</v>
      </c>
      <c r="D931" s="28"/>
      <c r="E931" s="52">
        <v>40</v>
      </c>
      <c r="F931" s="29"/>
      <c r="G931" s="29"/>
      <c r="H931" s="29"/>
      <c r="I931" s="30">
        <f t="shared" si="57"/>
        <v>1040</v>
      </c>
      <c r="J931" s="29"/>
      <c r="K931" s="5"/>
      <c r="L931" s="5"/>
      <c r="AT931">
        <v>26</v>
      </c>
    </row>
    <row r="932" spans="1:46" ht="15" x14ac:dyDescent="0.2">
      <c r="A932" s="24"/>
      <c r="B932" s="3"/>
      <c r="C932" s="29" t="s">
        <v>65</v>
      </c>
      <c r="D932" s="28"/>
      <c r="E932" s="52">
        <v>15</v>
      </c>
      <c r="F932" s="29"/>
      <c r="G932" s="29"/>
      <c r="H932" s="29"/>
      <c r="I932" s="30">
        <f t="shared" si="57"/>
        <v>2550</v>
      </c>
      <c r="J932" s="29"/>
      <c r="K932" s="5"/>
      <c r="L932" s="5"/>
      <c r="AT932">
        <v>170</v>
      </c>
    </row>
    <row r="933" spans="1:46" ht="15" x14ac:dyDescent="0.2">
      <c r="A933" s="24"/>
      <c r="B933" s="3"/>
      <c r="C933" s="29" t="s">
        <v>4</v>
      </c>
      <c r="D933" s="28"/>
      <c r="E933" s="52">
        <v>4</v>
      </c>
      <c r="F933" s="29"/>
      <c r="G933" s="29"/>
      <c r="H933" s="29"/>
      <c r="I933" s="30">
        <f t="shared" si="57"/>
        <v>1200</v>
      </c>
      <c r="J933" s="29"/>
      <c r="K933" s="5"/>
      <c r="L933" s="5"/>
      <c r="AT933">
        <v>300</v>
      </c>
    </row>
    <row r="934" spans="1:46" ht="15" x14ac:dyDescent="0.2">
      <c r="A934" s="24"/>
      <c r="B934" s="3"/>
      <c r="C934" s="27" t="s">
        <v>100</v>
      </c>
      <c r="D934" s="28">
        <v>200</v>
      </c>
      <c r="E934" s="51"/>
      <c r="F934" s="5"/>
      <c r="G934" s="5"/>
      <c r="H934" s="5"/>
      <c r="I934" s="30"/>
      <c r="J934" s="5"/>
      <c r="K934" s="5"/>
      <c r="L934" s="5"/>
    </row>
    <row r="935" spans="1:46" ht="15" x14ac:dyDescent="0.2">
      <c r="A935" s="17"/>
      <c r="B935" s="3"/>
      <c r="C935" s="29" t="s">
        <v>6</v>
      </c>
      <c r="D935" s="28"/>
      <c r="E935" s="52">
        <v>7</v>
      </c>
      <c r="F935" s="29"/>
      <c r="G935" s="29"/>
      <c r="H935" s="29"/>
      <c r="I935" s="30">
        <f>E935*AT935</f>
        <v>1540</v>
      </c>
      <c r="J935" s="29"/>
      <c r="K935" s="5"/>
      <c r="L935" s="5"/>
      <c r="AT935">
        <v>220</v>
      </c>
    </row>
    <row r="936" spans="1:46" ht="15" x14ac:dyDescent="0.2">
      <c r="A936" s="24"/>
      <c r="B936" s="3"/>
      <c r="C936" s="29" t="s">
        <v>3</v>
      </c>
      <c r="D936" s="28"/>
      <c r="E936" s="52">
        <v>15</v>
      </c>
      <c r="F936" s="29"/>
      <c r="G936" s="29"/>
      <c r="H936" s="29"/>
      <c r="I936" s="30">
        <f>E936*AT936</f>
        <v>690</v>
      </c>
      <c r="J936" s="29"/>
      <c r="K936" s="5"/>
      <c r="L936" s="5"/>
      <c r="AT936">
        <v>46</v>
      </c>
    </row>
    <row r="937" spans="1:46" ht="45" x14ac:dyDescent="0.2">
      <c r="A937" s="17" t="s">
        <v>127</v>
      </c>
      <c r="B937" s="3"/>
      <c r="C937" s="27" t="s">
        <v>274</v>
      </c>
      <c r="D937" s="28">
        <v>60</v>
      </c>
      <c r="E937" s="52"/>
      <c r="F937" s="29"/>
      <c r="G937" s="29"/>
      <c r="H937" s="29"/>
      <c r="I937" s="30"/>
      <c r="J937" s="29"/>
      <c r="K937" s="5"/>
      <c r="L937" s="5"/>
    </row>
    <row r="938" spans="1:46" ht="15" x14ac:dyDescent="0.2">
      <c r="A938" s="24"/>
      <c r="B938" s="3"/>
      <c r="C938" s="29" t="s">
        <v>27</v>
      </c>
      <c r="D938" s="28"/>
      <c r="E938" s="52">
        <v>1</v>
      </c>
      <c r="F938" s="29"/>
      <c r="G938" s="29"/>
      <c r="H938" s="29"/>
      <c r="I938" s="30">
        <f>E938*AT938</f>
        <v>6</v>
      </c>
      <c r="J938" s="29"/>
      <c r="K938" s="5"/>
      <c r="L938" s="5"/>
      <c r="AT938">
        <v>6</v>
      </c>
    </row>
    <row r="939" spans="1:46" ht="15" x14ac:dyDescent="0.2">
      <c r="A939" s="24"/>
      <c r="B939" s="3"/>
      <c r="C939" s="29" t="s">
        <v>5</v>
      </c>
      <c r="D939" s="28"/>
      <c r="E939" s="52">
        <v>40</v>
      </c>
      <c r="F939" s="29"/>
      <c r="G939" s="29"/>
      <c r="H939" s="29"/>
      <c r="I939" s="30">
        <f>E939*AT939</f>
        <v>1920</v>
      </c>
      <c r="J939" s="29"/>
      <c r="K939" s="5"/>
      <c r="L939" s="5"/>
      <c r="AT939">
        <v>48</v>
      </c>
    </row>
    <row r="940" spans="1:46" ht="15" x14ac:dyDescent="0.2">
      <c r="A940" s="24"/>
      <c r="B940" s="3"/>
      <c r="C940" s="29" t="s">
        <v>101</v>
      </c>
      <c r="D940" s="28"/>
      <c r="E940" s="52">
        <v>4</v>
      </c>
      <c r="F940" s="29"/>
      <c r="G940" s="29"/>
      <c r="H940" s="29"/>
      <c r="I940" s="30">
        <f>E940*AT940</f>
        <v>132</v>
      </c>
      <c r="J940" s="29"/>
      <c r="K940" s="5"/>
      <c r="L940" s="5"/>
      <c r="AT940">
        <v>33</v>
      </c>
    </row>
    <row r="941" spans="1:46" ht="15" x14ac:dyDescent="0.2">
      <c r="A941" s="24"/>
      <c r="B941" s="3"/>
      <c r="C941" s="29" t="s">
        <v>4</v>
      </c>
      <c r="D941" s="28"/>
      <c r="E941" s="52">
        <v>5</v>
      </c>
      <c r="F941" s="29"/>
      <c r="G941" s="29"/>
      <c r="H941" s="29"/>
      <c r="I941" s="30">
        <f>E941*AT941</f>
        <v>1500</v>
      </c>
      <c r="J941" s="29"/>
      <c r="K941" s="5"/>
      <c r="L941" s="5"/>
      <c r="AT941">
        <v>300</v>
      </c>
    </row>
    <row r="942" spans="1:46" ht="15" x14ac:dyDescent="0.2">
      <c r="A942" s="25" t="s">
        <v>120</v>
      </c>
      <c r="B942" s="3"/>
      <c r="C942" s="27" t="s">
        <v>186</v>
      </c>
      <c r="D942" s="28">
        <v>70</v>
      </c>
      <c r="E942" s="51"/>
      <c r="F942" s="5"/>
      <c r="G942" s="5"/>
      <c r="H942" s="5"/>
      <c r="I942" s="30"/>
      <c r="J942" s="26"/>
      <c r="K942" s="5"/>
      <c r="L942" s="5"/>
    </row>
    <row r="943" spans="1:46" ht="15" x14ac:dyDescent="0.2">
      <c r="A943" s="24"/>
      <c r="B943" s="3"/>
      <c r="C943" s="28" t="s">
        <v>41</v>
      </c>
      <c r="D943" s="28"/>
      <c r="E943" s="51">
        <v>40</v>
      </c>
      <c r="F943" s="5">
        <v>0.84</v>
      </c>
      <c r="G943" s="5"/>
      <c r="H943" s="5">
        <v>2.16</v>
      </c>
      <c r="I943" s="30">
        <f>E943*AT943</f>
        <v>2400</v>
      </c>
      <c r="J943" s="26">
        <v>46.08</v>
      </c>
      <c r="K943" s="5"/>
      <c r="L943" s="5"/>
      <c r="AT943">
        <v>60</v>
      </c>
    </row>
    <row r="944" spans="1:46" ht="15" x14ac:dyDescent="0.2">
      <c r="A944" s="24"/>
      <c r="B944" s="3"/>
      <c r="C944" s="28" t="s">
        <v>11</v>
      </c>
      <c r="D944" s="28"/>
      <c r="E944" s="51">
        <v>3</v>
      </c>
      <c r="F944" s="5"/>
      <c r="G944" s="5">
        <v>4.99</v>
      </c>
      <c r="H944" s="5"/>
      <c r="I944" s="30">
        <f>E944*AT944</f>
        <v>300</v>
      </c>
      <c r="J944" s="26">
        <v>44.95</v>
      </c>
      <c r="K944" s="5"/>
      <c r="L944" s="5"/>
      <c r="AT944">
        <v>100</v>
      </c>
    </row>
    <row r="945" spans="1:46" ht="15" x14ac:dyDescent="0.2">
      <c r="A945" s="24"/>
      <c r="B945" s="3"/>
      <c r="C945" s="28" t="s">
        <v>12</v>
      </c>
      <c r="D945" s="28"/>
      <c r="E945" s="51">
        <v>5</v>
      </c>
      <c r="F945" s="5"/>
      <c r="G945" s="5"/>
      <c r="H945" s="5"/>
      <c r="I945" s="30">
        <f>E945*AT945</f>
        <v>105</v>
      </c>
      <c r="J945" s="26"/>
      <c r="K945" s="5"/>
      <c r="L945" s="5"/>
      <c r="AT945">
        <v>21</v>
      </c>
    </row>
    <row r="946" spans="1:46" ht="15" x14ac:dyDescent="0.2">
      <c r="A946" s="24"/>
      <c r="B946" s="3"/>
      <c r="C946" s="29" t="s">
        <v>13</v>
      </c>
      <c r="D946" s="28"/>
      <c r="E946" s="52">
        <v>40</v>
      </c>
      <c r="F946" s="29"/>
      <c r="G946" s="29"/>
      <c r="H946" s="29"/>
      <c r="I946" s="30">
        <f>E946*AT946</f>
        <v>1400</v>
      </c>
      <c r="J946" s="29"/>
      <c r="K946" s="5"/>
      <c r="L946" s="5"/>
      <c r="AT946">
        <v>35</v>
      </c>
    </row>
    <row r="947" spans="1:46" ht="15" x14ac:dyDescent="0.2">
      <c r="A947" s="24"/>
      <c r="B947" s="3"/>
      <c r="C947" s="27" t="s">
        <v>91</v>
      </c>
      <c r="D947" s="28">
        <v>40</v>
      </c>
      <c r="E947" s="54"/>
      <c r="F947" s="29"/>
      <c r="G947" s="29"/>
      <c r="H947" s="29"/>
      <c r="I947" s="30"/>
      <c r="J947" s="29"/>
      <c r="K947" s="5"/>
      <c r="L947" s="5"/>
      <c r="AT947">
        <v>33.299999999999997</v>
      </c>
    </row>
    <row r="948" spans="1:46" ht="15" x14ac:dyDescent="0.2">
      <c r="A948" s="24"/>
      <c r="B948" s="3"/>
      <c r="C948" s="28" t="s">
        <v>91</v>
      </c>
      <c r="D948" s="28">
        <v>40</v>
      </c>
      <c r="E948" s="54">
        <v>40</v>
      </c>
      <c r="F948" s="29">
        <v>3.55</v>
      </c>
      <c r="G948" s="29">
        <v>23.2</v>
      </c>
      <c r="H948" s="29">
        <v>0.55000000000000004</v>
      </c>
      <c r="I948" s="30">
        <f t="shared" ref="I948" si="58">E948*AT948</f>
        <v>1332</v>
      </c>
      <c r="J948" s="29">
        <v>114.5</v>
      </c>
      <c r="K948" s="5"/>
      <c r="L948" s="5"/>
      <c r="AT948">
        <v>33.299999999999997</v>
      </c>
    </row>
    <row r="949" spans="1:46" ht="15" x14ac:dyDescent="0.2">
      <c r="A949" s="24"/>
      <c r="B949" s="3"/>
      <c r="C949" s="27" t="s">
        <v>58</v>
      </c>
      <c r="D949" s="28">
        <v>200</v>
      </c>
      <c r="E949" s="51"/>
      <c r="F949" s="5"/>
      <c r="G949" s="5"/>
      <c r="H949" s="5"/>
      <c r="I949" s="30"/>
      <c r="J949" s="5"/>
      <c r="K949" s="5"/>
      <c r="L949" s="5"/>
    </row>
    <row r="950" spans="1:46" ht="15" x14ac:dyDescent="0.2">
      <c r="A950" s="24"/>
      <c r="B950" s="3"/>
      <c r="C950" s="29" t="s">
        <v>58</v>
      </c>
      <c r="D950" s="28"/>
      <c r="E950" s="52">
        <v>25</v>
      </c>
      <c r="F950" s="29"/>
      <c r="G950" s="29"/>
      <c r="H950" s="29"/>
      <c r="I950" s="30">
        <f>E950*AT950</f>
        <v>2500</v>
      </c>
      <c r="J950" s="29"/>
      <c r="K950" s="5"/>
      <c r="L950" s="5"/>
      <c r="AT950">
        <v>100</v>
      </c>
    </row>
    <row r="951" spans="1:46" ht="15" x14ac:dyDescent="0.2">
      <c r="A951" s="24"/>
      <c r="B951" s="3"/>
      <c r="C951" s="29" t="s">
        <v>3</v>
      </c>
      <c r="D951" s="28"/>
      <c r="E951" s="52">
        <v>10</v>
      </c>
      <c r="F951" s="29"/>
      <c r="G951" s="29"/>
      <c r="H951" s="29"/>
      <c r="I951" s="30">
        <f>E951*AT951</f>
        <v>460</v>
      </c>
      <c r="J951" s="29"/>
      <c r="K951" s="5"/>
      <c r="L951" s="5"/>
      <c r="AT951">
        <v>46</v>
      </c>
    </row>
    <row r="952" spans="1:46" ht="16.5" thickBot="1" x14ac:dyDescent="0.25">
      <c r="A952" s="275"/>
      <c r="B952" s="2"/>
      <c r="C952" s="280" t="s">
        <v>265</v>
      </c>
      <c r="D952" s="277">
        <v>70</v>
      </c>
      <c r="E952" s="278">
        <v>70</v>
      </c>
      <c r="F952" s="276"/>
      <c r="G952" s="276"/>
      <c r="H952" s="276"/>
      <c r="I952" s="30">
        <f>E952*AT952</f>
        <v>4550</v>
      </c>
      <c r="J952" s="276"/>
      <c r="K952" s="273"/>
      <c r="L952" s="279"/>
      <c r="AT952">
        <v>65</v>
      </c>
    </row>
    <row r="953" spans="1:46" ht="15.75" thickBot="1" x14ac:dyDescent="0.25">
      <c r="A953" s="155"/>
      <c r="B953" s="156"/>
      <c r="C953" s="157" t="s">
        <v>0</v>
      </c>
      <c r="D953" s="229"/>
      <c r="E953" s="242"/>
      <c r="F953" s="242">
        <f>SUM(F895:F951)</f>
        <v>47.881999999999998</v>
      </c>
      <c r="G953" s="242">
        <f>SUM(G895:G951)</f>
        <v>322.8</v>
      </c>
      <c r="H953" s="242">
        <f>SUM(H895:H951)</f>
        <v>37.113000000000014</v>
      </c>
      <c r="I953" s="239">
        <f>SUM(I902:I952)</f>
        <v>73422.75</v>
      </c>
      <c r="J953" s="242">
        <f>SUM(J895:J951)</f>
        <v>1650.7660000000001</v>
      </c>
      <c r="K953" s="163"/>
      <c r="L953" s="164"/>
    </row>
    <row r="954" spans="1:46" ht="22.5" x14ac:dyDescent="0.2">
      <c r="A954" s="25" t="s">
        <v>118</v>
      </c>
      <c r="B954" s="3"/>
      <c r="C954" s="36" t="s">
        <v>180</v>
      </c>
      <c r="D954" s="28"/>
      <c r="E954" s="50"/>
      <c r="F954" s="46"/>
      <c r="G954" s="46"/>
      <c r="H954" s="46"/>
      <c r="I954" s="30"/>
      <c r="J954" s="37"/>
      <c r="K954" s="5"/>
      <c r="L954" s="5"/>
    </row>
    <row r="955" spans="1:46" ht="15" x14ac:dyDescent="0.2">
      <c r="A955" s="24"/>
      <c r="B955" s="3"/>
      <c r="C955" s="27" t="s">
        <v>249</v>
      </c>
      <c r="D955" s="28">
        <v>200</v>
      </c>
      <c r="E955" s="51"/>
      <c r="F955" s="46"/>
      <c r="G955" s="5"/>
      <c r="H955" s="5"/>
      <c r="I955" s="30"/>
      <c r="J955" s="14"/>
      <c r="K955" s="5"/>
      <c r="L955" s="5"/>
    </row>
    <row r="956" spans="1:46" ht="15" x14ac:dyDescent="0.2">
      <c r="A956" s="24"/>
      <c r="B956" s="3"/>
      <c r="C956" s="29" t="s">
        <v>76</v>
      </c>
      <c r="D956" s="28"/>
      <c r="E956" s="52">
        <v>200</v>
      </c>
      <c r="F956" s="29">
        <v>5.6</v>
      </c>
      <c r="G956" s="29">
        <v>9.4</v>
      </c>
      <c r="H956" s="29">
        <v>6.4</v>
      </c>
      <c r="I956" s="30">
        <f>E956*AT956</f>
        <v>9600</v>
      </c>
      <c r="J956" s="29">
        <v>116</v>
      </c>
      <c r="K956" s="5"/>
      <c r="L956" s="5"/>
      <c r="AT956">
        <v>48</v>
      </c>
    </row>
    <row r="957" spans="1:46" ht="15" x14ac:dyDescent="0.2">
      <c r="A957" s="24"/>
      <c r="B957" s="3"/>
      <c r="C957" s="29" t="s">
        <v>152</v>
      </c>
      <c r="D957" s="28"/>
      <c r="E957" s="52">
        <v>30</v>
      </c>
      <c r="F957" s="29">
        <v>2.1</v>
      </c>
      <c r="G957" s="29">
        <v>23.19</v>
      </c>
      <c r="H957" s="29">
        <v>0.18</v>
      </c>
      <c r="I957" s="30">
        <f>E957*AT957</f>
        <v>1950</v>
      </c>
      <c r="J957" s="29">
        <v>96.9</v>
      </c>
      <c r="K957" s="5"/>
      <c r="L957" s="5"/>
      <c r="AT957">
        <v>65</v>
      </c>
    </row>
    <row r="958" spans="1:46" ht="15" x14ac:dyDescent="0.2">
      <c r="A958" s="24"/>
      <c r="B958" s="3"/>
      <c r="C958" s="29" t="s">
        <v>37</v>
      </c>
      <c r="D958" s="28"/>
      <c r="E958" s="52">
        <v>5</v>
      </c>
      <c r="F958" s="29"/>
      <c r="G958" s="29">
        <v>4.99</v>
      </c>
      <c r="H958" s="29"/>
      <c r="I958" s="30">
        <f>E958*AT958</f>
        <v>230</v>
      </c>
      <c r="J958" s="29">
        <v>18.7</v>
      </c>
      <c r="K958" s="5"/>
      <c r="L958" s="5"/>
      <c r="AT958">
        <v>46</v>
      </c>
    </row>
    <row r="959" spans="1:46" ht="15" x14ac:dyDescent="0.2">
      <c r="A959" s="24"/>
      <c r="B959" s="3"/>
      <c r="C959" s="29" t="s">
        <v>31</v>
      </c>
      <c r="D959" s="28"/>
      <c r="E959" s="52">
        <v>4</v>
      </c>
      <c r="F959" s="29">
        <v>0.02</v>
      </c>
      <c r="G959" s="29">
        <v>3.5999999999999997E-2</v>
      </c>
      <c r="H959" s="29">
        <v>3.3</v>
      </c>
      <c r="I959" s="30">
        <f>E959*AT959</f>
        <v>1200</v>
      </c>
      <c r="J959" s="29">
        <v>29.92</v>
      </c>
      <c r="K959" s="5"/>
      <c r="L959" s="5"/>
      <c r="AT959">
        <v>300</v>
      </c>
    </row>
    <row r="960" spans="1:46" ht="15" x14ac:dyDescent="0.2">
      <c r="A960" s="24"/>
      <c r="B960" s="4"/>
      <c r="C960" s="29" t="s">
        <v>81</v>
      </c>
      <c r="D960" s="28"/>
      <c r="E960" s="52">
        <v>40</v>
      </c>
      <c r="F960" s="29">
        <v>2.4900000000000002</v>
      </c>
      <c r="G960" s="29">
        <v>14.43</v>
      </c>
      <c r="H960" s="29">
        <v>0.39</v>
      </c>
      <c r="I960" s="30">
        <f>E960*AT960</f>
        <v>1332</v>
      </c>
      <c r="J960" s="29">
        <v>68.099999999999994</v>
      </c>
      <c r="K960" s="5"/>
      <c r="L960" s="5"/>
      <c r="AT960">
        <v>33.299999999999997</v>
      </c>
    </row>
    <row r="961" spans="1:46" ht="15" x14ac:dyDescent="0.2">
      <c r="A961" s="3"/>
      <c r="C961" s="27" t="s">
        <v>30</v>
      </c>
      <c r="D961" s="28">
        <v>200</v>
      </c>
      <c r="E961" s="51"/>
      <c r="F961" s="5"/>
      <c r="G961" s="5"/>
      <c r="H961" s="5"/>
      <c r="I961" s="30"/>
      <c r="J961" s="5"/>
      <c r="K961" s="5"/>
      <c r="L961" s="5"/>
    </row>
    <row r="962" spans="1:46" ht="15" x14ac:dyDescent="0.2">
      <c r="A962" s="3"/>
      <c r="C962" s="29" t="s">
        <v>103</v>
      </c>
      <c r="D962" s="28"/>
      <c r="E962" s="52">
        <v>0.3</v>
      </c>
      <c r="F962" s="29"/>
      <c r="G962" s="29"/>
      <c r="H962" s="29"/>
      <c r="I962" s="30">
        <f>E962*AT962</f>
        <v>150</v>
      </c>
      <c r="J962" s="29"/>
      <c r="K962" s="5"/>
      <c r="L962" s="5"/>
      <c r="AT962">
        <v>500</v>
      </c>
    </row>
    <row r="963" spans="1:46" ht="15" x14ac:dyDescent="0.2">
      <c r="A963" s="3"/>
      <c r="C963" s="29" t="s">
        <v>37</v>
      </c>
      <c r="D963" s="28"/>
      <c r="E963" s="52">
        <v>10</v>
      </c>
      <c r="F963" s="29"/>
      <c r="G963" s="29">
        <v>9.98</v>
      </c>
      <c r="H963" s="29"/>
      <c r="I963" s="30">
        <f>E963*AT963</f>
        <v>460</v>
      </c>
      <c r="J963" s="29">
        <v>37.4</v>
      </c>
      <c r="K963" s="5"/>
      <c r="L963" s="5"/>
      <c r="AT963">
        <v>46</v>
      </c>
    </row>
    <row r="964" spans="1:46" ht="33.75" x14ac:dyDescent="0.2">
      <c r="A964" s="17" t="s">
        <v>121</v>
      </c>
      <c r="B964" s="3"/>
      <c r="C964" s="27" t="s">
        <v>13</v>
      </c>
      <c r="D964" s="28">
        <v>70</v>
      </c>
      <c r="E964" s="51">
        <v>70</v>
      </c>
      <c r="F964" s="5">
        <v>0.4</v>
      </c>
      <c r="G964" s="5">
        <v>9.8000000000000007</v>
      </c>
      <c r="H964" s="5">
        <v>0.4</v>
      </c>
      <c r="I964" s="30">
        <f>E964*AT964</f>
        <v>1750</v>
      </c>
      <c r="J964" s="5">
        <v>45</v>
      </c>
      <c r="K964" s="5"/>
      <c r="L964" s="5"/>
      <c r="AT964">
        <v>25</v>
      </c>
    </row>
    <row r="965" spans="1:46" ht="15" x14ac:dyDescent="0.2">
      <c r="A965" s="25" t="s">
        <v>120</v>
      </c>
      <c r="B965" s="3"/>
      <c r="C965" s="27" t="s">
        <v>186</v>
      </c>
      <c r="D965" s="28">
        <v>50</v>
      </c>
      <c r="E965" s="51"/>
      <c r="F965" s="5"/>
      <c r="G965" s="5"/>
      <c r="H965" s="5"/>
      <c r="I965" s="30"/>
      <c r="J965" s="5"/>
      <c r="K965" s="5"/>
      <c r="L965" s="5"/>
    </row>
    <row r="966" spans="1:46" ht="15" x14ac:dyDescent="0.2">
      <c r="A966" s="24"/>
      <c r="B966" s="3"/>
      <c r="C966" s="29" t="s">
        <v>13</v>
      </c>
      <c r="D966" s="28"/>
      <c r="E966" s="52">
        <v>50</v>
      </c>
      <c r="F966" s="29">
        <v>0.65</v>
      </c>
      <c r="G966" s="29">
        <v>4.2</v>
      </c>
      <c r="H966" s="29">
        <v>0.05</v>
      </c>
      <c r="I966" s="30">
        <f>E966*AT966</f>
        <v>1500</v>
      </c>
      <c r="J966" s="29">
        <v>17</v>
      </c>
      <c r="K966" s="5"/>
      <c r="L966" s="5"/>
      <c r="AT966">
        <v>30</v>
      </c>
    </row>
    <row r="967" spans="1:46" ht="15" x14ac:dyDescent="0.2">
      <c r="A967" s="24"/>
      <c r="B967" s="3"/>
      <c r="C967" s="29" t="s">
        <v>12</v>
      </c>
      <c r="D967" s="28"/>
      <c r="E967" s="52">
        <v>5</v>
      </c>
      <c r="F967" s="29">
        <v>7.0000000000000007E-2</v>
      </c>
      <c r="G967" s="29"/>
      <c r="H967" s="29">
        <v>0.45</v>
      </c>
      <c r="I967" s="30">
        <f>E967*AT967</f>
        <v>105</v>
      </c>
      <c r="J967" s="29">
        <v>2.0499999999999998</v>
      </c>
      <c r="K967" s="5"/>
      <c r="L967" s="5"/>
      <c r="AT967">
        <v>21</v>
      </c>
    </row>
    <row r="968" spans="1:46" ht="15" x14ac:dyDescent="0.2">
      <c r="A968" s="24"/>
      <c r="B968" s="3"/>
      <c r="C968" s="29" t="s">
        <v>95</v>
      </c>
      <c r="D968" s="28"/>
      <c r="E968" s="52">
        <v>3</v>
      </c>
      <c r="F968" s="29"/>
      <c r="G968" s="29">
        <v>2.99</v>
      </c>
      <c r="H968" s="29"/>
      <c r="I968" s="30">
        <f>E968*AT968</f>
        <v>300</v>
      </c>
      <c r="J968" s="29">
        <v>26.97</v>
      </c>
      <c r="K968" s="5"/>
      <c r="L968" s="5"/>
      <c r="AT968">
        <v>100</v>
      </c>
    </row>
    <row r="969" spans="1:46" ht="15" x14ac:dyDescent="0.2">
      <c r="A969" s="25"/>
      <c r="B969" s="3"/>
      <c r="C969" s="28" t="s">
        <v>139</v>
      </c>
      <c r="D969" s="28"/>
      <c r="E969" s="51">
        <v>25</v>
      </c>
      <c r="F969" s="5">
        <v>0.42</v>
      </c>
      <c r="G969" s="5">
        <v>0.85</v>
      </c>
      <c r="H969" s="5">
        <v>2.5999999999999999E-2</v>
      </c>
      <c r="I969" s="30">
        <f>E969*AT969</f>
        <v>2300</v>
      </c>
      <c r="J969" s="26">
        <v>5.2</v>
      </c>
      <c r="K969" s="5"/>
      <c r="L969" s="5"/>
      <c r="AT969">
        <v>92</v>
      </c>
    </row>
    <row r="970" spans="1:46" ht="15" x14ac:dyDescent="0.2">
      <c r="A970" s="24"/>
      <c r="B970" s="3"/>
      <c r="C970" s="27" t="s">
        <v>181</v>
      </c>
      <c r="D970" s="28">
        <v>200</v>
      </c>
      <c r="E970" s="51"/>
      <c r="F970" s="5"/>
      <c r="G970" s="5"/>
      <c r="H970" s="5"/>
      <c r="I970" s="30"/>
      <c r="J970" s="5"/>
      <c r="K970" s="5"/>
      <c r="L970" s="5"/>
    </row>
    <row r="971" spans="1:46" ht="15" x14ac:dyDescent="0.2">
      <c r="A971" s="24"/>
      <c r="B971" s="3"/>
      <c r="C971" s="27" t="s">
        <v>91</v>
      </c>
      <c r="D971" s="14">
        <v>50</v>
      </c>
      <c r="E971" s="54">
        <v>50</v>
      </c>
      <c r="F971" s="42"/>
      <c r="G971" s="42"/>
      <c r="H971" s="42"/>
      <c r="I971" s="30">
        <f t="shared" ref="I971:I980" si="59">E971*AT971</f>
        <v>1664.9999999999998</v>
      </c>
      <c r="J971" s="42"/>
      <c r="K971" s="5"/>
      <c r="L971" s="5"/>
      <c r="AT971">
        <v>33.299999999999997</v>
      </c>
    </row>
    <row r="972" spans="1:46" ht="15" x14ac:dyDescent="0.2">
      <c r="A972" s="24"/>
      <c r="B972" s="3"/>
      <c r="C972" s="29" t="s">
        <v>74</v>
      </c>
      <c r="D972" s="28"/>
      <c r="E972" s="52">
        <v>3</v>
      </c>
      <c r="F972" s="29"/>
      <c r="G972" s="29"/>
      <c r="H972" s="29"/>
      <c r="I972" s="30">
        <f t="shared" si="59"/>
        <v>690</v>
      </c>
      <c r="J972" s="29"/>
      <c r="K972" s="5"/>
      <c r="L972" s="5"/>
      <c r="AT972">
        <v>230</v>
      </c>
    </row>
    <row r="973" spans="1:46" ht="15" x14ac:dyDescent="0.2">
      <c r="A973" s="24"/>
      <c r="B973" s="3"/>
      <c r="C973" s="29" t="s">
        <v>20</v>
      </c>
      <c r="D973" s="28"/>
      <c r="E973" s="52">
        <v>70</v>
      </c>
      <c r="F973" s="29">
        <v>1.1200000000000001</v>
      </c>
      <c r="G973" s="29"/>
      <c r="H973" s="29">
        <v>11.04</v>
      </c>
      <c r="I973" s="30">
        <f t="shared" si="59"/>
        <v>1610</v>
      </c>
      <c r="J973" s="29">
        <v>46.48</v>
      </c>
      <c r="K973" s="5"/>
      <c r="L973" s="5"/>
      <c r="AT973">
        <v>23</v>
      </c>
    </row>
    <row r="974" spans="1:46" ht="15" x14ac:dyDescent="0.2">
      <c r="A974" s="24"/>
      <c r="B974" s="3"/>
      <c r="C974" s="29" t="s">
        <v>43</v>
      </c>
      <c r="D974" s="28"/>
      <c r="E974" s="52">
        <v>15</v>
      </c>
      <c r="F974" s="29">
        <v>1.05</v>
      </c>
      <c r="G974" s="29">
        <v>0.09</v>
      </c>
      <c r="H974" s="29">
        <v>4.09</v>
      </c>
      <c r="I974" s="30">
        <f t="shared" si="59"/>
        <v>780</v>
      </c>
      <c r="J974" s="29">
        <v>48.45</v>
      </c>
      <c r="K974" s="5"/>
      <c r="L974" s="5"/>
      <c r="AT974">
        <v>52</v>
      </c>
    </row>
    <row r="975" spans="1:46" ht="15" x14ac:dyDescent="0.2">
      <c r="A975" s="24"/>
      <c r="B975" s="3"/>
      <c r="C975" s="29" t="s">
        <v>10</v>
      </c>
      <c r="D975" s="28"/>
      <c r="E975" s="52">
        <v>10</v>
      </c>
      <c r="F975" s="29">
        <v>0.15</v>
      </c>
      <c r="G975" s="29"/>
      <c r="H975" s="29">
        <v>0.86</v>
      </c>
      <c r="I975" s="30">
        <f t="shared" si="59"/>
        <v>210</v>
      </c>
      <c r="J975" s="29">
        <v>3.87</v>
      </c>
      <c r="K975" s="5"/>
      <c r="L975" s="5"/>
      <c r="AT975">
        <v>21</v>
      </c>
    </row>
    <row r="976" spans="1:46" ht="15" x14ac:dyDescent="0.2">
      <c r="A976" s="24"/>
      <c r="B976" s="3"/>
      <c r="C976" s="29" t="s">
        <v>18</v>
      </c>
      <c r="D976" s="28"/>
      <c r="E976" s="52">
        <v>10</v>
      </c>
      <c r="F976" s="29">
        <v>0.1</v>
      </c>
      <c r="G976" s="29"/>
      <c r="H976" s="29">
        <v>0.56000000000000005</v>
      </c>
      <c r="I976" s="30">
        <f t="shared" si="59"/>
        <v>300</v>
      </c>
      <c r="J976" s="29">
        <v>2.64</v>
      </c>
      <c r="K976" s="5"/>
      <c r="L976" s="5"/>
      <c r="AT976">
        <v>30</v>
      </c>
    </row>
    <row r="977" spans="1:46" ht="15" x14ac:dyDescent="0.2">
      <c r="A977" s="24"/>
      <c r="B977" s="3"/>
      <c r="C977" s="29" t="s">
        <v>4</v>
      </c>
      <c r="D977" s="28"/>
      <c r="E977" s="52">
        <v>4</v>
      </c>
      <c r="F977" s="29"/>
      <c r="G977" s="29">
        <v>3.14</v>
      </c>
      <c r="H977" s="29">
        <v>0.02</v>
      </c>
      <c r="I977" s="30">
        <f t="shared" si="59"/>
        <v>1200</v>
      </c>
      <c r="J977" s="29">
        <v>29.36</v>
      </c>
      <c r="K977" s="5"/>
      <c r="L977" s="5"/>
      <c r="AT977">
        <v>300</v>
      </c>
    </row>
    <row r="978" spans="1:46" ht="15" x14ac:dyDescent="0.2">
      <c r="A978" s="24"/>
      <c r="B978" s="3"/>
      <c r="C978" s="29" t="s">
        <v>146</v>
      </c>
      <c r="D978" s="28"/>
      <c r="E978" s="52">
        <v>50</v>
      </c>
      <c r="F978" s="29">
        <v>7.05</v>
      </c>
      <c r="G978" s="29">
        <v>2.4500000000000002</v>
      </c>
      <c r="H978" s="29"/>
      <c r="I978" s="30">
        <f t="shared" si="59"/>
        <v>13500</v>
      </c>
      <c r="J978" s="29">
        <v>50.4</v>
      </c>
      <c r="K978" s="5"/>
      <c r="L978" s="5"/>
      <c r="AT978">
        <v>270</v>
      </c>
    </row>
    <row r="979" spans="1:46" ht="15" x14ac:dyDescent="0.2">
      <c r="A979" s="24"/>
      <c r="B979" s="3"/>
      <c r="C979" s="29" t="s">
        <v>16</v>
      </c>
      <c r="D979" s="28"/>
      <c r="E979" s="52">
        <v>5</v>
      </c>
      <c r="F979" s="29"/>
      <c r="G979" s="29"/>
      <c r="H979" s="29"/>
      <c r="I979" s="30">
        <f t="shared" si="59"/>
        <v>60</v>
      </c>
      <c r="J979" s="29"/>
      <c r="K979" s="5"/>
      <c r="L979" s="5"/>
      <c r="AT979">
        <v>12</v>
      </c>
    </row>
    <row r="980" spans="1:46" ht="15" x14ac:dyDescent="0.2">
      <c r="A980" s="24"/>
      <c r="B980" s="3"/>
      <c r="C980" s="29" t="s">
        <v>92</v>
      </c>
      <c r="D980" s="28"/>
      <c r="E980" s="52">
        <v>4</v>
      </c>
      <c r="F980" s="29">
        <v>0.18</v>
      </c>
      <c r="G980" s="29">
        <v>0.59</v>
      </c>
      <c r="H980" s="29"/>
      <c r="I980" s="30">
        <f t="shared" si="59"/>
        <v>500</v>
      </c>
      <c r="J980" s="29">
        <v>3.15</v>
      </c>
      <c r="K980" s="5"/>
      <c r="L980" s="5"/>
      <c r="AT980">
        <v>125</v>
      </c>
    </row>
    <row r="981" spans="1:46" ht="15" x14ac:dyDescent="0.2">
      <c r="A981" s="24"/>
      <c r="B981" s="3"/>
      <c r="C981" s="27" t="s">
        <v>192</v>
      </c>
      <c r="D981" s="28" t="s">
        <v>153</v>
      </c>
      <c r="E981" s="51"/>
      <c r="F981" s="5"/>
      <c r="G981" s="5"/>
      <c r="H981" s="5"/>
      <c r="I981" s="30"/>
      <c r="J981" s="5"/>
      <c r="K981" s="5"/>
      <c r="L981" s="5"/>
    </row>
    <row r="982" spans="1:46" ht="15" x14ac:dyDescent="0.2">
      <c r="A982" s="24"/>
      <c r="B982" s="3"/>
      <c r="C982" s="29" t="s">
        <v>54</v>
      </c>
      <c r="D982" s="28"/>
      <c r="E982" s="52">
        <v>200</v>
      </c>
      <c r="F982" s="29">
        <v>3</v>
      </c>
      <c r="G982" s="29">
        <v>0.6</v>
      </c>
      <c r="H982" s="29">
        <v>25.94</v>
      </c>
      <c r="I982" s="30">
        <f t="shared" ref="I982:I991" si="60">E982*AT982</f>
        <v>4600</v>
      </c>
      <c r="J982" s="29">
        <v>120</v>
      </c>
      <c r="K982" s="5"/>
      <c r="L982" s="5"/>
      <c r="AT982">
        <v>23</v>
      </c>
    </row>
    <row r="983" spans="1:46" ht="15" x14ac:dyDescent="0.2">
      <c r="A983" s="24"/>
      <c r="B983" s="3"/>
      <c r="C983" s="29" t="s">
        <v>190</v>
      </c>
      <c r="D983" s="28"/>
      <c r="E983" s="52">
        <v>50</v>
      </c>
      <c r="F983" s="29">
        <v>6.7</v>
      </c>
      <c r="G983" s="29">
        <v>5.76</v>
      </c>
      <c r="H983" s="29"/>
      <c r="I983" s="30">
        <f t="shared" si="60"/>
        <v>13500</v>
      </c>
      <c r="J983" s="29">
        <v>78.48</v>
      </c>
      <c r="K983" s="5"/>
      <c r="L983" s="5"/>
      <c r="AT983">
        <v>270</v>
      </c>
    </row>
    <row r="984" spans="1:46" ht="15" x14ac:dyDescent="0.2">
      <c r="A984" s="24"/>
      <c r="B984" s="3"/>
      <c r="C984" s="29" t="s">
        <v>10</v>
      </c>
      <c r="D984" s="28"/>
      <c r="E984" s="52">
        <v>15</v>
      </c>
      <c r="F984" s="29">
        <v>0.17</v>
      </c>
      <c r="G984" s="29"/>
      <c r="H984" s="29">
        <v>1.0900000000000001</v>
      </c>
      <c r="I984" s="30">
        <f t="shared" si="60"/>
        <v>315</v>
      </c>
      <c r="J984" s="29">
        <v>4.92</v>
      </c>
      <c r="K984" s="5"/>
      <c r="L984" s="5"/>
      <c r="AT984">
        <v>21</v>
      </c>
    </row>
    <row r="985" spans="1:46" ht="15" x14ac:dyDescent="0.2">
      <c r="A985" s="24"/>
      <c r="B985" s="3"/>
      <c r="C985" s="29" t="s">
        <v>18</v>
      </c>
      <c r="D985" s="28"/>
      <c r="E985" s="52">
        <v>15</v>
      </c>
      <c r="F985" s="29">
        <v>0.15</v>
      </c>
      <c r="G985" s="29">
        <v>0.84</v>
      </c>
      <c r="H985" s="29"/>
      <c r="I985" s="30">
        <f t="shared" si="60"/>
        <v>450</v>
      </c>
      <c r="J985" s="29">
        <v>3.96</v>
      </c>
      <c r="K985" s="5"/>
      <c r="L985" s="5"/>
      <c r="AT985">
        <v>30</v>
      </c>
    </row>
    <row r="986" spans="1:46" ht="15" x14ac:dyDescent="0.2">
      <c r="A986" s="24"/>
      <c r="B986" s="3"/>
      <c r="C986" s="29" t="s">
        <v>4</v>
      </c>
      <c r="D986" s="28"/>
      <c r="E986" s="52">
        <v>6</v>
      </c>
      <c r="F986" s="29">
        <v>0.02</v>
      </c>
      <c r="G986" s="29">
        <v>4.68</v>
      </c>
      <c r="H986" s="29">
        <v>0.04</v>
      </c>
      <c r="I986" s="30">
        <f t="shared" si="60"/>
        <v>1800</v>
      </c>
      <c r="J986" s="29">
        <v>44.04</v>
      </c>
      <c r="K986" s="5"/>
      <c r="L986" s="5"/>
      <c r="AT986">
        <v>300</v>
      </c>
    </row>
    <row r="987" spans="1:46" ht="15" x14ac:dyDescent="0.2">
      <c r="A987" s="24"/>
      <c r="B987" s="3"/>
      <c r="C987" s="29" t="s">
        <v>8</v>
      </c>
      <c r="D987" s="28"/>
      <c r="E987" s="52">
        <v>0.125</v>
      </c>
      <c r="F987" s="29"/>
      <c r="G987" s="29"/>
      <c r="H987" s="29"/>
      <c r="I987" s="30">
        <f t="shared" si="60"/>
        <v>0.78749999999999998</v>
      </c>
      <c r="J987" s="29"/>
      <c r="K987" s="5"/>
      <c r="L987" s="5"/>
      <c r="AT987">
        <v>6.3</v>
      </c>
    </row>
    <row r="988" spans="1:46" ht="15" x14ac:dyDescent="0.2">
      <c r="A988" s="24"/>
      <c r="B988" s="3"/>
      <c r="C988" s="29" t="s">
        <v>81</v>
      </c>
      <c r="D988" s="28"/>
      <c r="E988" s="52">
        <v>10</v>
      </c>
      <c r="F988" s="29"/>
      <c r="G988" s="29"/>
      <c r="H988" s="29"/>
      <c r="I988" s="30">
        <f t="shared" si="60"/>
        <v>333</v>
      </c>
      <c r="J988" s="29"/>
      <c r="K988" s="5"/>
      <c r="L988" s="5"/>
      <c r="AT988">
        <v>33.299999999999997</v>
      </c>
    </row>
    <row r="989" spans="1:46" ht="15" x14ac:dyDescent="0.2">
      <c r="A989" s="24"/>
      <c r="B989" s="3"/>
      <c r="C989" s="29" t="s">
        <v>25</v>
      </c>
      <c r="D989" s="28"/>
      <c r="E989" s="52">
        <v>30</v>
      </c>
      <c r="F989" s="29"/>
      <c r="G989" s="29"/>
      <c r="H989" s="29"/>
      <c r="I989" s="30">
        <f t="shared" si="60"/>
        <v>1440</v>
      </c>
      <c r="J989" s="29"/>
      <c r="K989" s="5"/>
      <c r="L989" s="5"/>
      <c r="AT989">
        <v>48</v>
      </c>
    </row>
    <row r="990" spans="1:46" ht="15" x14ac:dyDescent="0.2">
      <c r="A990" s="24"/>
      <c r="B990" s="3"/>
      <c r="C990" s="29" t="s">
        <v>44</v>
      </c>
      <c r="D990" s="28"/>
      <c r="E990" s="52">
        <v>4</v>
      </c>
      <c r="F990" s="29"/>
      <c r="G990" s="29"/>
      <c r="H990" s="29"/>
      <c r="I990" s="30">
        <f t="shared" si="60"/>
        <v>500</v>
      </c>
      <c r="J990" s="29"/>
      <c r="K990" s="5"/>
      <c r="L990" s="5"/>
      <c r="AT990">
        <v>125</v>
      </c>
    </row>
    <row r="991" spans="1:46" ht="15" x14ac:dyDescent="0.2">
      <c r="A991" s="24"/>
      <c r="B991" s="3"/>
      <c r="C991" s="29" t="s">
        <v>11</v>
      </c>
      <c r="D991" s="28"/>
      <c r="E991" s="52">
        <v>2</v>
      </c>
      <c r="F991" s="29"/>
      <c r="G991" s="29">
        <v>1.88</v>
      </c>
      <c r="H991" s="29"/>
      <c r="I991" s="30">
        <f t="shared" si="60"/>
        <v>200</v>
      </c>
      <c r="J991" s="29">
        <v>17.46</v>
      </c>
      <c r="K991" s="5"/>
      <c r="L991" s="5"/>
      <c r="AT991">
        <v>100</v>
      </c>
    </row>
    <row r="992" spans="1:46" ht="15" x14ac:dyDescent="0.2">
      <c r="A992" s="24"/>
      <c r="B992" s="3"/>
      <c r="C992" s="27" t="s">
        <v>100</v>
      </c>
      <c r="D992" s="28">
        <v>200</v>
      </c>
      <c r="E992" s="51"/>
      <c r="F992" s="5"/>
      <c r="G992" s="5"/>
      <c r="H992" s="5"/>
      <c r="I992" s="30"/>
      <c r="J992" s="5"/>
      <c r="K992" s="5"/>
      <c r="L992" s="5"/>
    </row>
    <row r="993" spans="1:46" ht="15" x14ac:dyDescent="0.2">
      <c r="A993" s="24"/>
      <c r="B993" s="3"/>
      <c r="C993" s="29" t="s">
        <v>6</v>
      </c>
      <c r="D993" s="28"/>
      <c r="E993" s="52">
        <v>7</v>
      </c>
      <c r="F993" s="29">
        <v>0.14000000000000001</v>
      </c>
      <c r="G993" s="29"/>
      <c r="H993" s="29">
        <v>5.4</v>
      </c>
      <c r="I993" s="30">
        <f>E993*AT993</f>
        <v>1540</v>
      </c>
      <c r="J993" s="29">
        <v>25.36</v>
      </c>
      <c r="K993" s="5"/>
      <c r="L993" s="5"/>
      <c r="AT993">
        <v>220</v>
      </c>
    </row>
    <row r="994" spans="1:46" ht="15" x14ac:dyDescent="0.2">
      <c r="A994" s="24"/>
      <c r="B994" s="3"/>
      <c r="C994" s="29" t="s">
        <v>3</v>
      </c>
      <c r="D994" s="28"/>
      <c r="E994" s="52">
        <v>15</v>
      </c>
      <c r="F994" s="29"/>
      <c r="G994" s="29"/>
      <c r="H994" s="29">
        <v>14.97</v>
      </c>
      <c r="I994" s="30">
        <f>E994*AT994</f>
        <v>690</v>
      </c>
      <c r="J994" s="29">
        <v>56.1</v>
      </c>
      <c r="K994" s="5"/>
      <c r="L994" s="5"/>
      <c r="AT994">
        <v>46</v>
      </c>
    </row>
    <row r="995" spans="1:46" ht="45" x14ac:dyDescent="0.2">
      <c r="A995" s="17" t="s">
        <v>127</v>
      </c>
      <c r="B995" s="3"/>
      <c r="C995" s="14"/>
      <c r="D995" s="28"/>
      <c r="E995" s="51"/>
      <c r="F995" s="5"/>
      <c r="G995" s="5"/>
      <c r="H995" s="5"/>
      <c r="I995" s="30"/>
      <c r="J995" s="40"/>
      <c r="K995" s="5"/>
      <c r="L995" s="5"/>
    </row>
    <row r="996" spans="1:46" ht="15" x14ac:dyDescent="0.2">
      <c r="A996" s="24"/>
      <c r="B996" s="3"/>
      <c r="C996" s="27" t="s">
        <v>205</v>
      </c>
      <c r="D996" s="5" t="s">
        <v>140</v>
      </c>
      <c r="E996" s="51"/>
      <c r="F996" s="5"/>
      <c r="G996" s="5"/>
      <c r="H996" s="5"/>
      <c r="I996" s="30"/>
      <c r="J996" s="5"/>
      <c r="K996" s="5"/>
      <c r="L996" s="5"/>
    </row>
    <row r="997" spans="1:46" ht="15" x14ac:dyDescent="0.2">
      <c r="A997" s="24"/>
      <c r="B997" s="3"/>
      <c r="C997" s="29" t="s">
        <v>206</v>
      </c>
      <c r="D997" s="28"/>
      <c r="E997" s="52">
        <v>120</v>
      </c>
      <c r="F997" s="29">
        <v>12.6</v>
      </c>
      <c r="G997" s="29">
        <v>16.2</v>
      </c>
      <c r="H997" s="29">
        <v>1.17</v>
      </c>
      <c r="I997" s="30">
        <f t="shared" ref="I997:I1002" si="61">E997*AT997</f>
        <v>26400</v>
      </c>
      <c r="J997" s="29">
        <v>203.4</v>
      </c>
      <c r="K997" s="5"/>
      <c r="L997" s="5"/>
      <c r="AT997">
        <v>220</v>
      </c>
    </row>
    <row r="998" spans="1:46" ht="15" x14ac:dyDescent="0.2">
      <c r="A998" s="24"/>
      <c r="B998" s="3"/>
      <c r="C998" s="29" t="s">
        <v>207</v>
      </c>
      <c r="D998" s="28"/>
      <c r="E998" s="52">
        <v>0.25</v>
      </c>
      <c r="F998" s="29">
        <v>1.1200000000000001</v>
      </c>
      <c r="G998" s="29">
        <v>1.18</v>
      </c>
      <c r="H998" s="29">
        <v>0.4</v>
      </c>
      <c r="I998" s="30">
        <f t="shared" si="61"/>
        <v>1.5</v>
      </c>
      <c r="J998" s="29">
        <v>15.74</v>
      </c>
      <c r="K998" s="5"/>
      <c r="L998" s="5"/>
      <c r="AT998">
        <v>6</v>
      </c>
    </row>
    <row r="999" spans="1:46" ht="15" x14ac:dyDescent="0.2">
      <c r="A999" s="24"/>
      <c r="B999" s="3"/>
      <c r="C999" s="29" t="s">
        <v>208</v>
      </c>
      <c r="D999" s="28"/>
      <c r="E999" s="52">
        <v>5</v>
      </c>
      <c r="F999" s="29"/>
      <c r="G999" s="29"/>
      <c r="H999" s="29"/>
      <c r="I999" s="30">
        <f t="shared" si="61"/>
        <v>1500</v>
      </c>
      <c r="J999" s="29"/>
      <c r="K999" s="5"/>
      <c r="L999" s="5"/>
      <c r="AT999">
        <v>300</v>
      </c>
    </row>
    <row r="1000" spans="1:46" ht="15" x14ac:dyDescent="0.2">
      <c r="A1000" s="24"/>
      <c r="B1000" s="3"/>
      <c r="C1000" s="29" t="s">
        <v>12</v>
      </c>
      <c r="D1000" s="28"/>
      <c r="E1000" s="52">
        <v>5</v>
      </c>
      <c r="F1000" s="29"/>
      <c r="G1000" s="29"/>
      <c r="H1000" s="29"/>
      <c r="I1000" s="30">
        <f t="shared" si="61"/>
        <v>105</v>
      </c>
      <c r="J1000" s="29"/>
      <c r="K1000" s="5"/>
      <c r="L1000" s="5"/>
      <c r="AT1000">
        <v>21</v>
      </c>
    </row>
    <row r="1001" spans="1:46" ht="15" x14ac:dyDescent="0.2">
      <c r="A1001" s="24"/>
      <c r="B1001" s="3"/>
      <c r="C1001" s="29" t="s">
        <v>28</v>
      </c>
      <c r="D1001" s="28"/>
      <c r="E1001" s="52">
        <v>40</v>
      </c>
      <c r="F1001" s="29">
        <v>4.7699999999999996</v>
      </c>
      <c r="G1001" s="29">
        <v>32.94</v>
      </c>
      <c r="H1001" s="29">
        <v>0.38500000000000001</v>
      </c>
      <c r="I1001" s="30">
        <f t="shared" si="61"/>
        <v>1040</v>
      </c>
      <c r="J1001" s="29">
        <v>148.05000000000001</v>
      </c>
      <c r="K1001" s="5"/>
      <c r="L1001" s="5"/>
      <c r="AT1001">
        <v>26</v>
      </c>
    </row>
    <row r="1002" spans="1:46" ht="15" x14ac:dyDescent="0.2">
      <c r="A1002" s="24"/>
      <c r="B1002" s="3"/>
      <c r="C1002" s="29" t="s">
        <v>209</v>
      </c>
      <c r="D1002" s="28"/>
      <c r="E1002" s="52">
        <v>4</v>
      </c>
      <c r="F1002" s="29"/>
      <c r="G1002" s="29">
        <v>3.14</v>
      </c>
      <c r="H1002" s="29">
        <v>0.02</v>
      </c>
      <c r="I1002" s="30">
        <f t="shared" si="61"/>
        <v>400</v>
      </c>
      <c r="J1002" s="29">
        <v>29.36</v>
      </c>
      <c r="K1002" s="5"/>
      <c r="L1002" s="5"/>
      <c r="AT1002">
        <v>100</v>
      </c>
    </row>
    <row r="1003" spans="1:46" ht="15" x14ac:dyDescent="0.2">
      <c r="A1003" s="24"/>
      <c r="B1003" s="4"/>
      <c r="C1003" s="99" t="s">
        <v>210</v>
      </c>
      <c r="D1003" s="28"/>
      <c r="E1003" s="52"/>
      <c r="F1003" s="29"/>
      <c r="G1003" s="29"/>
      <c r="H1003" s="29"/>
      <c r="I1003" s="30"/>
      <c r="J1003" s="29"/>
      <c r="K1003" s="5"/>
      <c r="L1003" s="5"/>
    </row>
    <row r="1004" spans="1:46" ht="15" x14ac:dyDescent="0.2">
      <c r="A1004" s="24"/>
      <c r="B1004" s="4"/>
      <c r="C1004" s="29" t="s">
        <v>65</v>
      </c>
      <c r="D1004" s="28"/>
      <c r="E1004" s="52">
        <v>15</v>
      </c>
      <c r="F1004" s="29">
        <v>0.21</v>
      </c>
      <c r="G1004" s="29">
        <v>0.3</v>
      </c>
      <c r="H1004" s="29">
        <v>2</v>
      </c>
      <c r="I1004" s="30">
        <f>E1004*AT1004</f>
        <v>2550</v>
      </c>
      <c r="J1004" s="29">
        <v>20.399999999999999</v>
      </c>
      <c r="K1004" s="5"/>
      <c r="L1004" s="5"/>
      <c r="AT1004">
        <v>170</v>
      </c>
    </row>
    <row r="1005" spans="1:46" ht="15" x14ac:dyDescent="0.2">
      <c r="A1005" s="3"/>
      <c r="C1005" s="27" t="s">
        <v>203</v>
      </c>
      <c r="D1005" s="28">
        <v>200</v>
      </c>
      <c r="E1005" s="51"/>
      <c r="F1005" s="5"/>
      <c r="G1005" s="5"/>
      <c r="H1005" s="5"/>
      <c r="I1005" s="30"/>
      <c r="J1005" s="5"/>
      <c r="K1005" s="5"/>
      <c r="L1005" s="5"/>
    </row>
    <row r="1006" spans="1:46" ht="15" x14ac:dyDescent="0.2">
      <c r="A1006" s="3"/>
      <c r="C1006" s="28" t="s">
        <v>25</v>
      </c>
      <c r="D1006" s="28"/>
      <c r="E1006" s="51">
        <v>150</v>
      </c>
      <c r="F1006" s="5">
        <v>2.8</v>
      </c>
      <c r="G1006" s="5">
        <v>4.7</v>
      </c>
      <c r="H1006" s="5">
        <v>3.2</v>
      </c>
      <c r="I1006" s="30">
        <f>E1006*AT1006</f>
        <v>7200</v>
      </c>
      <c r="J1006" s="5">
        <v>58</v>
      </c>
      <c r="K1006" s="5"/>
      <c r="L1006" s="5"/>
      <c r="AT1006">
        <v>48</v>
      </c>
    </row>
    <row r="1007" spans="1:46" ht="15" x14ac:dyDescent="0.2">
      <c r="A1007" s="3"/>
      <c r="C1007" s="29" t="s">
        <v>103</v>
      </c>
      <c r="D1007" s="28"/>
      <c r="E1007" s="52">
        <v>0.2</v>
      </c>
      <c r="F1007" s="29"/>
      <c r="G1007" s="29"/>
      <c r="H1007" s="29"/>
      <c r="I1007" s="30">
        <f>E1007*AT1007</f>
        <v>100</v>
      </c>
      <c r="J1007" s="29"/>
      <c r="K1007" s="5"/>
      <c r="L1007" s="5"/>
      <c r="AT1007">
        <v>500</v>
      </c>
    </row>
    <row r="1008" spans="1:46" ht="15" x14ac:dyDescent="0.2">
      <c r="A1008" s="3"/>
      <c r="C1008" s="29" t="s">
        <v>37</v>
      </c>
      <c r="D1008" s="28"/>
      <c r="E1008" s="52">
        <v>10</v>
      </c>
      <c r="F1008" s="29"/>
      <c r="G1008" s="29">
        <v>9.98</v>
      </c>
      <c r="H1008" s="29"/>
      <c r="I1008" s="30">
        <f>E1008*AT1008</f>
        <v>460</v>
      </c>
      <c r="J1008" s="29">
        <v>37.4</v>
      </c>
      <c r="K1008" s="5"/>
      <c r="L1008" s="5"/>
      <c r="AT1008">
        <v>46</v>
      </c>
    </row>
    <row r="1009" spans="1:46" ht="16.5" thickBot="1" x14ac:dyDescent="0.25">
      <c r="A1009" s="275"/>
      <c r="B1009" s="2"/>
      <c r="C1009" s="280" t="s">
        <v>265</v>
      </c>
      <c r="D1009" s="277">
        <v>70</v>
      </c>
      <c r="E1009" s="278">
        <v>70</v>
      </c>
      <c r="F1009" s="276"/>
      <c r="G1009" s="276"/>
      <c r="H1009" s="276"/>
      <c r="I1009" s="30">
        <f>E1009*AT1009</f>
        <v>4550</v>
      </c>
      <c r="J1009" s="276"/>
      <c r="K1009" s="273"/>
      <c r="L1009" s="279"/>
      <c r="AT1009">
        <v>65</v>
      </c>
    </row>
    <row r="1010" spans="1:46" ht="15.75" thickBot="1" x14ac:dyDescent="0.25">
      <c r="A1010" s="155"/>
      <c r="B1010" s="156"/>
      <c r="C1010" s="157" t="s">
        <v>0</v>
      </c>
      <c r="D1010" s="229"/>
      <c r="E1010" s="242"/>
      <c r="F1010" s="242">
        <f>SUM(F955:F1008)</f>
        <v>53.079999999999991</v>
      </c>
      <c r="G1010" s="242">
        <f>SUM(G955:G1008)</f>
        <v>168.33599999999998</v>
      </c>
      <c r="H1010" s="242">
        <f>SUM(H955:H1008)</f>
        <v>82.381000000000014</v>
      </c>
      <c r="I1010" s="239">
        <f>SUM(I956:I1008)</f>
        <v>106517.28750000001</v>
      </c>
      <c r="J1010" s="242">
        <f>SUM(J956:J1008)</f>
        <v>1510.26</v>
      </c>
      <c r="K1010" s="163"/>
      <c r="L1010" s="164"/>
    </row>
    <row r="1011" spans="1:46" ht="22.5" x14ac:dyDescent="0.2">
      <c r="A1011" s="231" t="s">
        <v>118</v>
      </c>
      <c r="B1011" s="1"/>
      <c r="C1011" s="230" t="s">
        <v>182</v>
      </c>
      <c r="D1011" s="226"/>
      <c r="E1011" s="63"/>
      <c r="F1011" s="218"/>
      <c r="G1011" s="218"/>
      <c r="H1011" s="218"/>
      <c r="I1011" s="220"/>
      <c r="J1011" s="224"/>
      <c r="K1011" s="218"/>
      <c r="L1011" s="218"/>
    </row>
    <row r="1012" spans="1:46" ht="15" x14ac:dyDescent="0.2">
      <c r="A1012" s="24"/>
      <c r="B1012" s="59"/>
      <c r="C1012" s="27" t="s">
        <v>250</v>
      </c>
      <c r="D1012" s="28">
        <v>200</v>
      </c>
      <c r="E1012" s="51"/>
      <c r="F1012" s="5"/>
      <c r="G1012" s="5"/>
      <c r="H1012" s="5"/>
      <c r="I1012" s="30"/>
      <c r="J1012" s="5"/>
      <c r="K1012" s="5"/>
      <c r="L1012" s="5"/>
    </row>
    <row r="1013" spans="1:46" ht="15" x14ac:dyDescent="0.2">
      <c r="A1013" s="24"/>
      <c r="B1013" s="3"/>
      <c r="C1013" s="29" t="s">
        <v>5</v>
      </c>
      <c r="D1013" s="28"/>
      <c r="E1013" s="52">
        <v>200</v>
      </c>
      <c r="F1013" s="29">
        <v>5.6</v>
      </c>
      <c r="G1013" s="29">
        <v>9.4</v>
      </c>
      <c r="H1013" s="29">
        <v>6.4</v>
      </c>
      <c r="I1013" s="30">
        <f t="shared" ref="I1013:I1019" si="62">E1013*AT1013</f>
        <v>9600</v>
      </c>
      <c r="J1013" s="29">
        <v>116</v>
      </c>
      <c r="K1013" s="5"/>
      <c r="L1013" s="5"/>
      <c r="AT1013">
        <v>48</v>
      </c>
    </row>
    <row r="1014" spans="1:46" ht="15" x14ac:dyDescent="0.2">
      <c r="A1014" s="24"/>
      <c r="B1014" s="3"/>
      <c r="C1014" s="29" t="s">
        <v>43</v>
      </c>
      <c r="D1014" s="28"/>
      <c r="E1014" s="52">
        <v>20</v>
      </c>
      <c r="F1014" s="29">
        <v>3.6</v>
      </c>
      <c r="G1014" s="29">
        <v>18.989999999999998</v>
      </c>
      <c r="H1014" s="29">
        <v>0.87</v>
      </c>
      <c r="I1014" s="30">
        <f t="shared" si="62"/>
        <v>1040</v>
      </c>
      <c r="J1014" s="29">
        <v>100.2</v>
      </c>
      <c r="K1014" s="5"/>
      <c r="L1014" s="5"/>
      <c r="AT1014">
        <v>52</v>
      </c>
    </row>
    <row r="1015" spans="1:46" ht="15" x14ac:dyDescent="0.2">
      <c r="A1015" s="24"/>
      <c r="B1015" s="3"/>
      <c r="C1015" s="29" t="s">
        <v>3</v>
      </c>
      <c r="D1015" s="28"/>
      <c r="E1015" s="52">
        <v>5</v>
      </c>
      <c r="F1015" s="29"/>
      <c r="G1015" s="29">
        <v>4.99</v>
      </c>
      <c r="H1015" s="29"/>
      <c r="I1015" s="30">
        <f t="shared" si="62"/>
        <v>230</v>
      </c>
      <c r="J1015" s="29">
        <v>18.7</v>
      </c>
      <c r="K1015" s="5"/>
      <c r="L1015" s="5"/>
      <c r="AT1015">
        <v>46</v>
      </c>
    </row>
    <row r="1016" spans="1:46" ht="15" x14ac:dyDescent="0.2">
      <c r="A1016" s="24"/>
      <c r="B1016" s="3"/>
      <c r="C1016" s="29" t="s">
        <v>4</v>
      </c>
      <c r="D1016" s="28"/>
      <c r="E1016" s="52">
        <v>4</v>
      </c>
      <c r="F1016" s="29">
        <v>2.4E-2</v>
      </c>
      <c r="G1016" s="29">
        <v>7.1999999999999995E-2</v>
      </c>
      <c r="H1016" s="29">
        <v>6.6</v>
      </c>
      <c r="I1016" s="30">
        <f t="shared" si="62"/>
        <v>1200</v>
      </c>
      <c r="J1016" s="29">
        <v>29.92</v>
      </c>
      <c r="K1016" s="5"/>
      <c r="L1016" s="5"/>
      <c r="AT1016">
        <v>300</v>
      </c>
    </row>
    <row r="1017" spans="1:46" ht="15" x14ac:dyDescent="0.2">
      <c r="A1017" s="24"/>
      <c r="B1017" s="3"/>
      <c r="C1017" s="32" t="s">
        <v>178</v>
      </c>
      <c r="D1017" s="29">
        <v>40</v>
      </c>
      <c r="E1017" s="52">
        <v>40</v>
      </c>
      <c r="F1017" s="29">
        <v>4.9800000000000004</v>
      </c>
      <c r="G1017" s="29">
        <v>28.86</v>
      </c>
      <c r="H1017" s="29">
        <v>0.78</v>
      </c>
      <c r="I1017" s="30">
        <f t="shared" si="62"/>
        <v>1332</v>
      </c>
      <c r="J1017" s="29">
        <v>136.19999999999999</v>
      </c>
      <c r="K1017" s="5"/>
      <c r="L1017" s="5"/>
      <c r="AT1017">
        <v>33.299999999999997</v>
      </c>
    </row>
    <row r="1018" spans="1:46" ht="33.75" x14ac:dyDescent="0.2">
      <c r="A1018" s="17" t="s">
        <v>121</v>
      </c>
      <c r="B1018" s="3"/>
      <c r="C1018" s="27"/>
      <c r="D1018" s="28"/>
      <c r="E1018" s="51"/>
      <c r="F1018" s="5"/>
      <c r="G1018" s="5"/>
      <c r="H1018" s="5"/>
      <c r="I1018" s="30">
        <f t="shared" si="62"/>
        <v>0</v>
      </c>
      <c r="J1018" s="5"/>
      <c r="K1018" s="5"/>
      <c r="L1018" s="5"/>
      <c r="AT1018">
        <v>90</v>
      </c>
    </row>
    <row r="1019" spans="1:46" ht="14.25" x14ac:dyDescent="0.2">
      <c r="A1019" s="255"/>
      <c r="B1019" s="3"/>
      <c r="C1019" s="27" t="s">
        <v>25</v>
      </c>
      <c r="D1019" s="28">
        <v>100</v>
      </c>
      <c r="E1019" s="256">
        <v>100</v>
      </c>
      <c r="F1019" s="5"/>
      <c r="G1019" s="5"/>
      <c r="H1019" s="5"/>
      <c r="I1019" s="30">
        <f t="shared" si="62"/>
        <v>4800</v>
      </c>
      <c r="J1019" s="5"/>
      <c r="K1019" s="5"/>
      <c r="L1019" s="5"/>
      <c r="AT1019">
        <v>48</v>
      </c>
    </row>
    <row r="1020" spans="1:46" ht="15" x14ac:dyDescent="0.2">
      <c r="A1020" s="316" t="s">
        <v>120</v>
      </c>
      <c r="B1020" s="3"/>
      <c r="C1020" s="33"/>
      <c r="D1020" s="28"/>
      <c r="E1020" s="52"/>
      <c r="F1020" s="5"/>
      <c r="G1020" s="5"/>
      <c r="H1020" s="29"/>
      <c r="I1020" s="30"/>
      <c r="J1020" s="26"/>
      <c r="K1020" s="5"/>
      <c r="L1020" s="5"/>
    </row>
    <row r="1021" spans="1:46" ht="25.5" x14ac:dyDescent="0.2">
      <c r="A1021" s="317"/>
      <c r="B1021" s="3"/>
      <c r="C1021" s="34" t="s">
        <v>251</v>
      </c>
      <c r="D1021" s="28">
        <v>200</v>
      </c>
      <c r="E1021" s="52"/>
      <c r="F1021" s="5"/>
      <c r="G1021" s="5"/>
      <c r="H1021" s="29"/>
      <c r="I1021" s="30"/>
      <c r="J1021" s="14"/>
      <c r="K1021" s="5"/>
      <c r="L1021" s="5"/>
    </row>
    <row r="1022" spans="1:46" ht="15" x14ac:dyDescent="0.2">
      <c r="A1022" s="24"/>
      <c r="B1022" s="3"/>
      <c r="C1022" s="29" t="s">
        <v>156</v>
      </c>
      <c r="D1022" s="28"/>
      <c r="E1022" s="52">
        <v>15</v>
      </c>
      <c r="F1022" s="29">
        <v>1.56</v>
      </c>
      <c r="G1022" s="29">
        <v>22.56</v>
      </c>
      <c r="H1022" s="29">
        <v>0.27</v>
      </c>
      <c r="I1022" s="30">
        <f t="shared" ref="I1022:I1030" si="63">E1022*AT1022</f>
        <v>570</v>
      </c>
      <c r="J1022" s="29">
        <v>49.8</v>
      </c>
      <c r="K1022" s="5"/>
      <c r="L1022" s="5"/>
      <c r="AT1022">
        <v>38</v>
      </c>
    </row>
    <row r="1023" spans="1:46" ht="15" x14ac:dyDescent="0.2">
      <c r="A1023" s="24"/>
      <c r="B1023" s="3"/>
      <c r="C1023" s="29" t="s">
        <v>190</v>
      </c>
      <c r="D1023" s="28"/>
      <c r="E1023" s="52">
        <v>50</v>
      </c>
      <c r="F1023" s="29">
        <v>7.05</v>
      </c>
      <c r="G1023" s="29"/>
      <c r="H1023" s="29">
        <v>2.4500000000000002</v>
      </c>
      <c r="I1023" s="30">
        <f t="shared" si="63"/>
        <v>13500</v>
      </c>
      <c r="J1023" s="29">
        <v>50.4</v>
      </c>
      <c r="K1023" s="5"/>
      <c r="L1023" s="5"/>
      <c r="AT1023">
        <v>270</v>
      </c>
    </row>
    <row r="1024" spans="1:46" ht="15" x14ac:dyDescent="0.2">
      <c r="A1024" s="24"/>
      <c r="B1024" s="3"/>
      <c r="C1024" s="29" t="s">
        <v>66</v>
      </c>
      <c r="D1024" s="28"/>
      <c r="E1024" s="52">
        <v>5</v>
      </c>
      <c r="F1024" s="29"/>
      <c r="G1024" s="29"/>
      <c r="H1024" s="29"/>
      <c r="I1024" s="30">
        <f t="shared" si="63"/>
        <v>60</v>
      </c>
      <c r="J1024" s="29"/>
      <c r="K1024" s="5"/>
      <c r="L1024" s="5"/>
      <c r="AT1024">
        <v>12</v>
      </c>
    </row>
    <row r="1025" spans="1:46" ht="15" x14ac:dyDescent="0.2">
      <c r="A1025" s="24"/>
      <c r="B1025" s="3"/>
      <c r="C1025" s="29" t="s">
        <v>4</v>
      </c>
      <c r="D1025" s="28"/>
      <c r="E1025" s="52">
        <v>5</v>
      </c>
      <c r="F1025" s="29">
        <v>0.03</v>
      </c>
      <c r="G1025" s="29">
        <v>0.04</v>
      </c>
      <c r="H1025" s="29">
        <v>4.125</v>
      </c>
      <c r="I1025" s="30">
        <f t="shared" si="63"/>
        <v>1500</v>
      </c>
      <c r="J1025" s="29">
        <v>37.4</v>
      </c>
      <c r="K1025" s="5"/>
      <c r="L1025" s="5"/>
      <c r="AT1025">
        <v>300</v>
      </c>
    </row>
    <row r="1026" spans="1:46" ht="15" x14ac:dyDescent="0.2">
      <c r="A1026" s="24"/>
      <c r="B1026" s="3"/>
      <c r="C1026" s="29" t="s">
        <v>93</v>
      </c>
      <c r="D1026" s="28"/>
      <c r="E1026" s="52">
        <v>10</v>
      </c>
      <c r="F1026" s="29">
        <v>2.23</v>
      </c>
      <c r="G1026" s="29">
        <v>5.45</v>
      </c>
      <c r="H1026" s="29">
        <v>0.17</v>
      </c>
      <c r="I1026" s="30">
        <f t="shared" si="63"/>
        <v>1050</v>
      </c>
      <c r="J1026" s="29">
        <v>30.9</v>
      </c>
      <c r="K1026" s="5"/>
      <c r="L1026" s="5"/>
      <c r="AT1026">
        <v>105</v>
      </c>
    </row>
    <row r="1027" spans="1:46" ht="15" x14ac:dyDescent="0.2">
      <c r="A1027" s="24"/>
      <c r="B1027" s="3"/>
      <c r="C1027" s="35" t="s">
        <v>18</v>
      </c>
      <c r="D1027" s="28"/>
      <c r="E1027" s="52">
        <v>5</v>
      </c>
      <c r="F1027" s="29">
        <v>0.05</v>
      </c>
      <c r="G1027" s="29">
        <v>0.28000000000000003</v>
      </c>
      <c r="H1027" s="29"/>
      <c r="I1027" s="30">
        <f t="shared" si="63"/>
        <v>150</v>
      </c>
      <c r="J1027" s="29">
        <v>1.32</v>
      </c>
      <c r="K1027" s="5"/>
      <c r="L1027" s="5"/>
      <c r="AT1027">
        <v>30</v>
      </c>
    </row>
    <row r="1028" spans="1:46" ht="15" x14ac:dyDescent="0.2">
      <c r="A1028" s="24"/>
      <c r="B1028" s="3"/>
      <c r="C1028" s="29" t="s">
        <v>10</v>
      </c>
      <c r="D1028" s="28"/>
      <c r="E1028" s="52">
        <v>10</v>
      </c>
      <c r="F1028" s="29">
        <v>0.15</v>
      </c>
      <c r="G1028" s="29">
        <v>0.86</v>
      </c>
      <c r="H1028" s="29"/>
      <c r="I1028" s="30">
        <f t="shared" si="63"/>
        <v>210</v>
      </c>
      <c r="J1028" s="29">
        <v>3.87</v>
      </c>
      <c r="K1028" s="5"/>
      <c r="L1028" s="5"/>
      <c r="AT1028">
        <v>21</v>
      </c>
    </row>
    <row r="1029" spans="1:46" ht="15" x14ac:dyDescent="0.2">
      <c r="A1029" s="24"/>
      <c r="B1029" s="3"/>
      <c r="C1029" s="29" t="s">
        <v>44</v>
      </c>
      <c r="D1029" s="28"/>
      <c r="E1029" s="52">
        <v>5</v>
      </c>
      <c r="F1029" s="29">
        <v>0.18</v>
      </c>
      <c r="G1029" s="29">
        <v>0.59</v>
      </c>
      <c r="H1029" s="29"/>
      <c r="I1029" s="30">
        <f t="shared" si="63"/>
        <v>625</v>
      </c>
      <c r="J1029" s="29">
        <v>3.15</v>
      </c>
      <c r="K1029" s="5"/>
      <c r="L1029" s="5"/>
      <c r="AT1029">
        <v>125</v>
      </c>
    </row>
    <row r="1030" spans="1:46" ht="15" x14ac:dyDescent="0.2">
      <c r="A1030" s="24"/>
      <c r="B1030" s="3"/>
      <c r="C1030" s="29" t="s">
        <v>20</v>
      </c>
      <c r="D1030" s="28"/>
      <c r="E1030" s="52">
        <v>80</v>
      </c>
      <c r="F1030" s="29">
        <v>1.1200000000000001</v>
      </c>
      <c r="G1030" s="29">
        <v>11.04</v>
      </c>
      <c r="H1030" s="29"/>
      <c r="I1030" s="30">
        <f t="shared" si="63"/>
        <v>1840</v>
      </c>
      <c r="J1030" s="29">
        <v>46.48</v>
      </c>
      <c r="K1030" s="5"/>
      <c r="L1030" s="5"/>
      <c r="AT1030">
        <v>23</v>
      </c>
    </row>
    <row r="1031" spans="1:46" ht="15" x14ac:dyDescent="0.2">
      <c r="A1031" s="24"/>
      <c r="B1031" s="3"/>
      <c r="C1031" s="27" t="s">
        <v>91</v>
      </c>
      <c r="D1031" s="28">
        <v>50</v>
      </c>
      <c r="E1031" s="54"/>
      <c r="F1031" s="29"/>
      <c r="G1031" s="29"/>
      <c r="H1031" s="29"/>
      <c r="I1031" s="30"/>
      <c r="J1031" s="29"/>
      <c r="K1031" s="5"/>
      <c r="L1031" s="5"/>
      <c r="AT1031">
        <v>33.299999999999997</v>
      </c>
    </row>
    <row r="1032" spans="1:46" ht="15" x14ac:dyDescent="0.2">
      <c r="A1032" s="24"/>
      <c r="B1032" s="3"/>
      <c r="C1032" s="28" t="s">
        <v>91</v>
      </c>
      <c r="D1032" s="28">
        <v>50</v>
      </c>
      <c r="E1032" s="54">
        <v>50</v>
      </c>
      <c r="F1032" s="29">
        <v>3.55</v>
      </c>
      <c r="G1032" s="29">
        <v>23.2</v>
      </c>
      <c r="H1032" s="29">
        <v>0.55000000000000004</v>
      </c>
      <c r="I1032" s="30">
        <f t="shared" ref="I1032" si="64">E1032*AT1032</f>
        <v>1664.9999999999998</v>
      </c>
      <c r="J1032" s="29">
        <v>114.5</v>
      </c>
      <c r="K1032" s="5"/>
      <c r="L1032" s="5"/>
      <c r="AT1032">
        <v>33.299999999999997</v>
      </c>
    </row>
    <row r="1033" spans="1:46" ht="25.5" x14ac:dyDescent="0.2">
      <c r="A1033" s="24"/>
      <c r="B1033" s="3"/>
      <c r="C1033" s="34" t="s">
        <v>183</v>
      </c>
      <c r="D1033" s="28" t="s">
        <v>136</v>
      </c>
      <c r="E1033" s="51"/>
      <c r="F1033" s="5"/>
      <c r="G1033" s="5"/>
      <c r="H1033" s="5"/>
      <c r="I1033" s="30"/>
      <c r="J1033" s="5"/>
      <c r="K1033" s="5"/>
      <c r="L1033" s="5"/>
    </row>
    <row r="1034" spans="1:46" ht="15" x14ac:dyDescent="0.2">
      <c r="A1034" s="24"/>
      <c r="B1034" s="3"/>
      <c r="C1034" s="29" t="s">
        <v>151</v>
      </c>
      <c r="D1034" s="28"/>
      <c r="E1034" s="52">
        <v>120</v>
      </c>
      <c r="F1034" s="29">
        <v>11.6</v>
      </c>
      <c r="G1034" s="29"/>
      <c r="H1034" s="29">
        <v>0.3</v>
      </c>
      <c r="I1034" s="30">
        <f t="shared" ref="I1034:I1044" si="65">E1034*AT1034</f>
        <v>21000</v>
      </c>
      <c r="J1034" s="29">
        <v>50</v>
      </c>
      <c r="K1034" s="5"/>
      <c r="L1034" s="5"/>
      <c r="AT1034">
        <v>175</v>
      </c>
    </row>
    <row r="1035" spans="1:46" ht="15" x14ac:dyDescent="0.2">
      <c r="A1035" s="24"/>
      <c r="B1035" s="3"/>
      <c r="C1035" s="29" t="s">
        <v>225</v>
      </c>
      <c r="D1035" s="28"/>
      <c r="E1035" s="52">
        <v>10</v>
      </c>
      <c r="F1035" s="29">
        <v>0.83</v>
      </c>
      <c r="G1035" s="29">
        <v>8.41</v>
      </c>
      <c r="H1035" s="29">
        <v>0.13</v>
      </c>
      <c r="I1035" s="30">
        <f t="shared" si="65"/>
        <v>333</v>
      </c>
      <c r="J1035" s="29">
        <v>22.7</v>
      </c>
      <c r="K1035" s="5"/>
      <c r="L1035" s="5"/>
      <c r="AT1035">
        <v>33.299999999999997</v>
      </c>
    </row>
    <row r="1036" spans="1:46" ht="15" x14ac:dyDescent="0.2">
      <c r="A1036" s="24"/>
      <c r="B1036" s="3"/>
      <c r="C1036" s="29" t="s">
        <v>10</v>
      </c>
      <c r="D1036" s="28"/>
      <c r="E1036" s="52">
        <v>10</v>
      </c>
      <c r="F1036" s="29">
        <v>0.15</v>
      </c>
      <c r="G1036" s="29">
        <v>0.86</v>
      </c>
      <c r="H1036" s="29"/>
      <c r="I1036" s="30">
        <f t="shared" si="65"/>
        <v>210</v>
      </c>
      <c r="J1036" s="29">
        <v>3.87</v>
      </c>
      <c r="K1036" s="5"/>
      <c r="L1036" s="5"/>
      <c r="AT1036">
        <v>21</v>
      </c>
    </row>
    <row r="1037" spans="1:46" ht="15" x14ac:dyDescent="0.2">
      <c r="A1037" s="24"/>
      <c r="B1037" s="3"/>
      <c r="C1037" s="29" t="s">
        <v>28</v>
      </c>
      <c r="D1037" s="28"/>
      <c r="E1037" s="52">
        <v>3</v>
      </c>
      <c r="F1037" s="29">
        <v>0.318</v>
      </c>
      <c r="G1037" s="29">
        <v>1.464</v>
      </c>
      <c r="H1037" s="29">
        <v>3.9E-2</v>
      </c>
      <c r="I1037" s="30">
        <f t="shared" si="65"/>
        <v>78</v>
      </c>
      <c r="J1037" s="29">
        <v>9.8699999999999992</v>
      </c>
      <c r="K1037" s="5"/>
      <c r="L1037" s="5"/>
      <c r="AT1037">
        <v>26</v>
      </c>
    </row>
    <row r="1038" spans="1:46" ht="15" x14ac:dyDescent="0.2">
      <c r="A1038" s="24"/>
      <c r="B1038" s="3"/>
      <c r="C1038" s="29" t="s">
        <v>27</v>
      </c>
      <c r="D1038" s="28"/>
      <c r="E1038" s="52">
        <v>0.125</v>
      </c>
      <c r="F1038" s="29">
        <v>0.69</v>
      </c>
      <c r="G1038" s="29">
        <v>0.38</v>
      </c>
      <c r="H1038" s="29">
        <v>0.62</v>
      </c>
      <c r="I1038" s="30">
        <f t="shared" si="65"/>
        <v>0.75</v>
      </c>
      <c r="J1038" s="29">
        <v>8.5500000000000007</v>
      </c>
      <c r="K1038" s="5"/>
      <c r="L1038" s="5"/>
      <c r="AT1038">
        <v>6</v>
      </c>
    </row>
    <row r="1039" spans="1:46" ht="15" x14ac:dyDescent="0.2">
      <c r="A1039" s="24"/>
      <c r="B1039" s="3"/>
      <c r="C1039" s="29" t="s">
        <v>149</v>
      </c>
      <c r="D1039" s="28"/>
      <c r="E1039" s="52">
        <v>30</v>
      </c>
      <c r="F1039" s="29">
        <v>3.6</v>
      </c>
      <c r="G1039" s="29">
        <v>18.989999999999998</v>
      </c>
      <c r="H1039" s="29">
        <v>0.87</v>
      </c>
      <c r="I1039" s="30">
        <f t="shared" si="65"/>
        <v>1050</v>
      </c>
      <c r="J1039" s="29">
        <v>100.2</v>
      </c>
      <c r="K1039" s="5"/>
      <c r="L1039" s="5"/>
      <c r="AT1039">
        <v>35</v>
      </c>
    </row>
    <row r="1040" spans="1:46" ht="15" x14ac:dyDescent="0.2">
      <c r="A1040" s="24"/>
      <c r="B1040" s="3"/>
      <c r="C1040" s="29" t="s">
        <v>26</v>
      </c>
      <c r="D1040" s="28"/>
      <c r="E1040" s="52">
        <v>6</v>
      </c>
      <c r="F1040" s="29"/>
      <c r="G1040" s="29">
        <v>4.9950000000000001</v>
      </c>
      <c r="H1040" s="29"/>
      <c r="I1040" s="30">
        <f t="shared" si="65"/>
        <v>600</v>
      </c>
      <c r="J1040" s="29">
        <v>44.95</v>
      </c>
      <c r="K1040" s="5"/>
      <c r="L1040" s="5"/>
      <c r="AT1040">
        <v>100</v>
      </c>
    </row>
    <row r="1041" spans="1:46" ht="15" x14ac:dyDescent="0.2">
      <c r="A1041" s="24"/>
      <c r="B1041" s="3"/>
      <c r="C1041" s="29" t="s">
        <v>31</v>
      </c>
      <c r="D1041" s="28"/>
      <c r="E1041" s="52">
        <v>4</v>
      </c>
      <c r="F1041" s="29">
        <v>2.4E-2</v>
      </c>
      <c r="G1041" s="29">
        <v>7.1999999999999995E-2</v>
      </c>
      <c r="H1041" s="29">
        <v>6.6</v>
      </c>
      <c r="I1041" s="30">
        <f t="shared" si="65"/>
        <v>1200</v>
      </c>
      <c r="J1041" s="29">
        <v>29.92</v>
      </c>
      <c r="K1041" s="5"/>
      <c r="L1041" s="5"/>
      <c r="AT1041">
        <v>300</v>
      </c>
    </row>
    <row r="1042" spans="1:46" ht="15" x14ac:dyDescent="0.2">
      <c r="A1042" s="24"/>
      <c r="B1042" s="3"/>
      <c r="C1042" s="29" t="s">
        <v>10</v>
      </c>
      <c r="D1042" s="28"/>
      <c r="E1042" s="52">
        <v>10</v>
      </c>
      <c r="F1042" s="29">
        <v>0.15</v>
      </c>
      <c r="G1042" s="29">
        <v>0.86</v>
      </c>
      <c r="H1042" s="29"/>
      <c r="I1042" s="30">
        <f t="shared" si="65"/>
        <v>210</v>
      </c>
      <c r="J1042" s="29">
        <v>3.87</v>
      </c>
      <c r="K1042" s="5"/>
      <c r="L1042" s="5"/>
      <c r="AT1042">
        <v>21</v>
      </c>
    </row>
    <row r="1043" spans="1:46" ht="15" x14ac:dyDescent="0.2">
      <c r="A1043" s="24"/>
      <c r="B1043" s="3"/>
      <c r="C1043" s="29" t="s">
        <v>18</v>
      </c>
      <c r="D1043" s="28"/>
      <c r="E1043" s="52">
        <v>10</v>
      </c>
      <c r="F1043" s="29">
        <v>0.1</v>
      </c>
      <c r="G1043" s="29">
        <v>0.56000000000000005</v>
      </c>
      <c r="H1043" s="29"/>
      <c r="I1043" s="30">
        <f t="shared" si="65"/>
        <v>300</v>
      </c>
      <c r="J1043" s="29">
        <v>2.64</v>
      </c>
      <c r="K1043" s="5"/>
      <c r="L1043" s="5"/>
      <c r="AT1043">
        <v>30</v>
      </c>
    </row>
    <row r="1044" spans="1:46" ht="15" x14ac:dyDescent="0.2">
      <c r="A1044" s="24"/>
      <c r="B1044" s="3"/>
      <c r="C1044" s="29" t="s">
        <v>17</v>
      </c>
      <c r="D1044" s="28"/>
      <c r="E1044" s="52">
        <v>4</v>
      </c>
      <c r="F1044" s="29">
        <v>0.14399999999999999</v>
      </c>
      <c r="G1044" s="29">
        <v>0.47199999999999998</v>
      </c>
      <c r="H1044" s="29"/>
      <c r="I1044" s="30">
        <f t="shared" si="65"/>
        <v>500</v>
      </c>
      <c r="J1044" s="29">
        <v>2.52</v>
      </c>
      <c r="K1044" s="5"/>
      <c r="L1044" s="5"/>
      <c r="AT1044">
        <v>125</v>
      </c>
    </row>
    <row r="1045" spans="1:46" ht="15" x14ac:dyDescent="0.2">
      <c r="A1045" s="24"/>
      <c r="B1045" s="3"/>
      <c r="C1045" s="27" t="s">
        <v>273</v>
      </c>
      <c r="D1045" s="28">
        <v>70</v>
      </c>
      <c r="E1045" s="51"/>
      <c r="F1045" s="5"/>
      <c r="G1045" s="5"/>
      <c r="H1045" s="5"/>
      <c r="I1045" s="30"/>
      <c r="J1045" s="5"/>
      <c r="K1045" s="5"/>
      <c r="L1045" s="5"/>
    </row>
    <row r="1046" spans="1:46" ht="15" x14ac:dyDescent="0.2">
      <c r="A1046" s="24"/>
      <c r="B1046" s="3"/>
      <c r="C1046" s="29" t="s">
        <v>54</v>
      </c>
      <c r="D1046" s="28"/>
      <c r="E1046" s="52">
        <v>40</v>
      </c>
      <c r="F1046" s="29">
        <v>0.54</v>
      </c>
      <c r="G1046" s="29">
        <v>3.42</v>
      </c>
      <c r="H1046" s="29"/>
      <c r="I1046" s="30">
        <f t="shared" ref="I1046:I1051" si="66">E1046*AT1046</f>
        <v>2400</v>
      </c>
      <c r="J1046" s="29">
        <v>16.2</v>
      </c>
      <c r="K1046" s="5"/>
      <c r="L1046" s="5"/>
      <c r="AT1046">
        <v>60</v>
      </c>
    </row>
    <row r="1047" spans="1:46" ht="15" x14ac:dyDescent="0.2">
      <c r="A1047" s="24"/>
      <c r="B1047" s="3"/>
      <c r="C1047" s="29" t="s">
        <v>12</v>
      </c>
      <c r="D1047" s="28"/>
      <c r="E1047" s="52">
        <v>5</v>
      </c>
      <c r="F1047" s="29">
        <v>0.11</v>
      </c>
      <c r="G1047" s="29">
        <v>0.38</v>
      </c>
      <c r="H1047" s="29"/>
      <c r="I1047" s="30">
        <f t="shared" si="66"/>
        <v>105</v>
      </c>
      <c r="J1047" s="29">
        <v>2</v>
      </c>
      <c r="K1047" s="5"/>
      <c r="L1047" s="5"/>
      <c r="AT1047">
        <v>21</v>
      </c>
    </row>
    <row r="1048" spans="1:46" ht="15" x14ac:dyDescent="0.2">
      <c r="A1048" s="24"/>
      <c r="B1048" s="3"/>
      <c r="C1048" s="29" t="s">
        <v>11</v>
      </c>
      <c r="D1048" s="28"/>
      <c r="E1048" s="52">
        <v>2</v>
      </c>
      <c r="F1048" s="29"/>
      <c r="G1048" s="29"/>
      <c r="H1048" s="29">
        <v>1.88</v>
      </c>
      <c r="I1048" s="30">
        <f t="shared" si="66"/>
        <v>200</v>
      </c>
      <c r="J1048" s="29">
        <v>17.46</v>
      </c>
      <c r="K1048" s="5"/>
      <c r="L1048" s="5"/>
      <c r="AT1048">
        <v>100</v>
      </c>
    </row>
    <row r="1049" spans="1:46" ht="15" x14ac:dyDescent="0.2">
      <c r="A1049" s="24"/>
      <c r="B1049" s="3"/>
      <c r="C1049" s="28" t="s">
        <v>13</v>
      </c>
      <c r="D1049" s="28"/>
      <c r="E1049" s="51">
        <v>30</v>
      </c>
      <c r="F1049" s="5">
        <v>0.84</v>
      </c>
      <c r="G1049" s="5">
        <v>2.54</v>
      </c>
      <c r="H1049" s="5"/>
      <c r="I1049" s="30">
        <f t="shared" si="66"/>
        <v>1050</v>
      </c>
      <c r="J1049" s="26">
        <v>13.8</v>
      </c>
      <c r="K1049" s="5"/>
      <c r="L1049" s="5"/>
      <c r="AT1049">
        <v>35</v>
      </c>
    </row>
    <row r="1050" spans="1:46" ht="15" x14ac:dyDescent="0.2">
      <c r="A1050" s="24"/>
      <c r="B1050" s="3"/>
      <c r="C1050" s="28" t="s">
        <v>53</v>
      </c>
      <c r="D1050" s="28"/>
      <c r="E1050" s="51">
        <v>20</v>
      </c>
      <c r="F1050" s="5"/>
      <c r="G1050" s="5"/>
      <c r="H1050" s="5"/>
      <c r="I1050" s="30">
        <f t="shared" si="66"/>
        <v>1840</v>
      </c>
      <c r="J1050" s="26"/>
      <c r="K1050" s="5"/>
      <c r="L1050" s="5"/>
      <c r="AT1050">
        <v>92</v>
      </c>
    </row>
    <row r="1051" spans="1:46" ht="15" x14ac:dyDescent="0.2">
      <c r="A1051" s="24"/>
      <c r="B1051" s="3"/>
      <c r="C1051" s="14" t="s">
        <v>52</v>
      </c>
      <c r="D1051" s="28"/>
      <c r="E1051" s="51">
        <v>20</v>
      </c>
      <c r="F1051" s="5"/>
      <c r="G1051" s="5"/>
      <c r="H1051" s="5"/>
      <c r="I1051" s="30">
        <f t="shared" si="66"/>
        <v>1800</v>
      </c>
      <c r="J1051" s="26"/>
      <c r="K1051" s="5"/>
      <c r="L1051" s="5"/>
      <c r="AT1051">
        <v>90</v>
      </c>
    </row>
    <row r="1052" spans="1:46" ht="15" x14ac:dyDescent="0.2">
      <c r="A1052" s="24"/>
      <c r="B1052" s="3"/>
      <c r="C1052" s="27" t="s">
        <v>100</v>
      </c>
      <c r="D1052" s="28"/>
      <c r="E1052" s="51"/>
      <c r="F1052" s="5"/>
      <c r="G1052" s="5"/>
      <c r="H1052" s="5"/>
      <c r="I1052" s="30"/>
      <c r="J1052" s="26"/>
      <c r="K1052" s="5"/>
      <c r="L1052" s="5"/>
    </row>
    <row r="1053" spans="1:46" ht="15" x14ac:dyDescent="0.2">
      <c r="A1053" s="24"/>
      <c r="B1053" s="3"/>
      <c r="C1053" s="29" t="s">
        <v>3</v>
      </c>
      <c r="D1053" s="45"/>
      <c r="E1053" s="52">
        <v>15</v>
      </c>
      <c r="F1053" s="29"/>
      <c r="G1053" s="29">
        <v>44.97</v>
      </c>
      <c r="H1053" s="29"/>
      <c r="I1053" s="30">
        <f>E1053*AT1053</f>
        <v>690</v>
      </c>
      <c r="J1053" s="29">
        <v>56.1</v>
      </c>
      <c r="K1053" s="5"/>
      <c r="L1053" s="5"/>
      <c r="AT1053">
        <v>46</v>
      </c>
    </row>
    <row r="1054" spans="1:46" ht="15" x14ac:dyDescent="0.2">
      <c r="A1054" s="24"/>
      <c r="B1054" s="3"/>
      <c r="C1054" s="29" t="s">
        <v>6</v>
      </c>
      <c r="D1054" s="45"/>
      <c r="E1054" s="51">
        <v>7</v>
      </c>
      <c r="F1054" s="5">
        <v>9.6000000000000002E-2</v>
      </c>
      <c r="G1054" s="5">
        <v>3.87</v>
      </c>
      <c r="H1054" s="5"/>
      <c r="I1054" s="30">
        <f>E1054*AT1054</f>
        <v>1540</v>
      </c>
      <c r="J1054" s="240">
        <v>16.416</v>
      </c>
      <c r="K1054" s="5"/>
      <c r="L1054" s="5"/>
      <c r="AT1054">
        <v>220</v>
      </c>
    </row>
    <row r="1055" spans="1:46" ht="45" x14ac:dyDescent="0.2">
      <c r="A1055" s="17" t="s">
        <v>127</v>
      </c>
      <c r="B1055" s="3"/>
      <c r="C1055" s="27" t="s">
        <v>252</v>
      </c>
      <c r="D1055" s="28" t="s">
        <v>144</v>
      </c>
      <c r="E1055" s="51"/>
      <c r="F1055" s="5"/>
      <c r="G1055" s="5"/>
      <c r="H1055" s="5"/>
      <c r="I1055" s="30"/>
      <c r="J1055" s="5"/>
      <c r="K1055" s="5"/>
      <c r="L1055" s="5"/>
    </row>
    <row r="1056" spans="1:46" ht="15" x14ac:dyDescent="0.2">
      <c r="A1056" s="17"/>
      <c r="B1056" s="3"/>
      <c r="C1056" s="28" t="s">
        <v>89</v>
      </c>
      <c r="D1056" s="28"/>
      <c r="E1056" s="51">
        <v>1</v>
      </c>
      <c r="F1056" s="5"/>
      <c r="G1056" s="5"/>
      <c r="H1056" s="5"/>
      <c r="I1056" s="30" t="e">
        <f>#REF!*#REF!</f>
        <v>#REF!</v>
      </c>
      <c r="J1056" s="5"/>
      <c r="K1056" s="5"/>
      <c r="L1056" s="5"/>
      <c r="AT1056">
        <v>350</v>
      </c>
    </row>
    <row r="1057" spans="1:46" ht="15" x14ac:dyDescent="0.2">
      <c r="A1057" s="24"/>
      <c r="B1057" s="3"/>
      <c r="C1057" s="29" t="s">
        <v>171</v>
      </c>
      <c r="D1057" s="28"/>
      <c r="E1057" s="52">
        <v>100</v>
      </c>
      <c r="F1057" s="29"/>
      <c r="G1057" s="29"/>
      <c r="H1057" s="29"/>
      <c r="I1057" s="30">
        <f t="shared" ref="I1057:I1065" si="67">E1057*AT1057</f>
        <v>3000</v>
      </c>
      <c r="K1057" s="5"/>
      <c r="L1057" s="5"/>
      <c r="AT1057">
        <v>30</v>
      </c>
    </row>
    <row r="1058" spans="1:46" ht="15" x14ac:dyDescent="0.2">
      <c r="A1058" s="24"/>
      <c r="B1058" s="3"/>
      <c r="C1058" s="29" t="s">
        <v>27</v>
      </c>
      <c r="D1058" s="28"/>
      <c r="E1058" s="52">
        <v>0.25</v>
      </c>
      <c r="F1058" s="29">
        <v>1.4</v>
      </c>
      <c r="G1058" s="29">
        <v>7.6999999999999999E-2</v>
      </c>
      <c r="H1058" s="29">
        <v>1.27</v>
      </c>
      <c r="I1058" s="30">
        <f t="shared" si="67"/>
        <v>1.5</v>
      </c>
      <c r="J1058" s="29">
        <v>17.27</v>
      </c>
      <c r="K1058" s="5"/>
      <c r="L1058" s="5"/>
      <c r="AT1058">
        <v>6</v>
      </c>
    </row>
    <row r="1059" spans="1:46" ht="15" x14ac:dyDescent="0.2">
      <c r="A1059" s="24"/>
      <c r="B1059" s="3"/>
      <c r="C1059" s="29" t="s">
        <v>31</v>
      </c>
      <c r="D1059" s="28"/>
      <c r="E1059" s="52">
        <v>5</v>
      </c>
      <c r="F1059" s="29">
        <v>1.7999999999999999E-2</v>
      </c>
      <c r="G1059" s="29">
        <v>2.7E-2</v>
      </c>
      <c r="H1059" s="29">
        <v>2.4750000000000001</v>
      </c>
      <c r="I1059" s="30">
        <f t="shared" si="67"/>
        <v>1500</v>
      </c>
      <c r="J1059" s="29">
        <v>22.44</v>
      </c>
      <c r="K1059" s="5"/>
      <c r="L1059" s="5"/>
      <c r="AT1059">
        <v>300</v>
      </c>
    </row>
    <row r="1060" spans="1:46" ht="15" x14ac:dyDescent="0.2">
      <c r="A1060" s="24"/>
      <c r="B1060" s="3"/>
      <c r="C1060" s="29" t="s">
        <v>9</v>
      </c>
      <c r="D1060" s="28"/>
      <c r="E1060" s="52">
        <v>4</v>
      </c>
      <c r="F1060" s="29"/>
      <c r="G1060" s="29"/>
      <c r="H1060" s="29">
        <v>2.9969999999999999</v>
      </c>
      <c r="I1060" s="30">
        <f t="shared" si="67"/>
        <v>400</v>
      </c>
      <c r="J1060" s="29">
        <v>26.97</v>
      </c>
      <c r="K1060" s="5"/>
      <c r="L1060" s="5"/>
      <c r="AT1060">
        <v>100</v>
      </c>
    </row>
    <row r="1061" spans="1:46" ht="15" x14ac:dyDescent="0.2">
      <c r="A1061" s="24"/>
      <c r="B1061" s="3"/>
      <c r="C1061" s="29" t="s">
        <v>37</v>
      </c>
      <c r="D1061" s="28"/>
      <c r="E1061" s="52">
        <v>5</v>
      </c>
      <c r="F1061" s="29"/>
      <c r="G1061" s="29">
        <v>4.99</v>
      </c>
      <c r="H1061" s="29"/>
      <c r="I1061" s="30">
        <f t="shared" si="67"/>
        <v>230</v>
      </c>
      <c r="J1061" s="29">
        <v>18.7</v>
      </c>
      <c r="K1061" s="5"/>
      <c r="L1061" s="5"/>
      <c r="AT1061">
        <v>46</v>
      </c>
    </row>
    <row r="1062" spans="1:46" ht="15" x14ac:dyDescent="0.2">
      <c r="A1062" s="24"/>
      <c r="B1062" s="3"/>
      <c r="C1062" s="29" t="s">
        <v>25</v>
      </c>
      <c r="D1062" s="28"/>
      <c r="E1062" s="52">
        <v>30</v>
      </c>
      <c r="F1062" s="29">
        <v>1.1200000000000001</v>
      </c>
      <c r="G1062" s="29">
        <v>1.88</v>
      </c>
      <c r="H1062" s="29">
        <v>1.28</v>
      </c>
      <c r="I1062" s="30">
        <f t="shared" si="67"/>
        <v>1440</v>
      </c>
      <c r="J1062" s="29">
        <v>23.2</v>
      </c>
      <c r="K1062" s="5"/>
      <c r="L1062" s="5"/>
      <c r="AT1062">
        <v>48</v>
      </c>
    </row>
    <row r="1063" spans="1:46" ht="15" x14ac:dyDescent="0.2">
      <c r="A1063" s="24"/>
      <c r="B1063" s="3"/>
      <c r="C1063" s="29" t="s">
        <v>44</v>
      </c>
      <c r="D1063" s="28"/>
      <c r="E1063" s="52">
        <v>3</v>
      </c>
      <c r="F1063" s="29"/>
      <c r="G1063" s="29"/>
      <c r="H1063" s="29"/>
      <c r="I1063" s="30">
        <f t="shared" si="67"/>
        <v>375</v>
      </c>
      <c r="J1063" s="29"/>
      <c r="K1063" s="5"/>
      <c r="L1063" s="5"/>
      <c r="AT1063">
        <v>125</v>
      </c>
    </row>
    <row r="1064" spans="1:46" ht="15" x14ac:dyDescent="0.2">
      <c r="A1064" s="24"/>
      <c r="B1064" s="3"/>
      <c r="C1064" s="29" t="s">
        <v>12</v>
      </c>
      <c r="D1064" s="28"/>
      <c r="E1064" s="52">
        <v>15</v>
      </c>
      <c r="F1064" s="29"/>
      <c r="G1064" s="29"/>
      <c r="H1064" s="29"/>
      <c r="I1064" s="30">
        <f t="shared" si="67"/>
        <v>315</v>
      </c>
      <c r="J1064" s="29"/>
      <c r="K1064" s="5"/>
      <c r="L1064" s="5"/>
      <c r="AT1064">
        <v>21</v>
      </c>
    </row>
    <row r="1065" spans="1:46" ht="15" x14ac:dyDescent="0.2">
      <c r="A1065" s="24"/>
      <c r="B1065" s="3"/>
      <c r="C1065" s="29" t="s">
        <v>7</v>
      </c>
      <c r="D1065" s="28"/>
      <c r="E1065" s="52">
        <v>45</v>
      </c>
      <c r="F1065" s="29">
        <v>4.7699999999999996</v>
      </c>
      <c r="G1065" s="29">
        <v>32.94</v>
      </c>
      <c r="H1065" s="29">
        <v>0.38500000000000001</v>
      </c>
      <c r="I1065" s="30">
        <f t="shared" si="67"/>
        <v>1170</v>
      </c>
      <c r="J1065" s="29">
        <v>148.05000000000001</v>
      </c>
      <c r="K1065" s="5"/>
      <c r="L1065" s="5"/>
      <c r="AT1065">
        <v>26</v>
      </c>
    </row>
    <row r="1066" spans="1:46" ht="15" x14ac:dyDescent="0.2">
      <c r="A1066" s="24"/>
      <c r="B1066" s="3"/>
      <c r="C1066" s="27" t="s">
        <v>253</v>
      </c>
      <c r="D1066" s="28">
        <v>200</v>
      </c>
      <c r="E1066" s="51"/>
      <c r="F1066" s="5"/>
      <c r="G1066" s="5"/>
      <c r="H1066" s="5"/>
      <c r="I1066" s="30"/>
      <c r="J1066" s="5"/>
      <c r="K1066" s="5"/>
      <c r="L1066" s="5"/>
    </row>
    <row r="1067" spans="1:46" ht="15" x14ac:dyDescent="0.2">
      <c r="A1067" s="24"/>
      <c r="B1067" s="3"/>
      <c r="C1067" s="29" t="s">
        <v>21</v>
      </c>
      <c r="D1067" s="28"/>
      <c r="E1067" s="52">
        <v>0.3</v>
      </c>
      <c r="F1067" s="29"/>
      <c r="G1067" s="29"/>
      <c r="H1067" s="29"/>
      <c r="I1067" s="30">
        <f>E1067*AT1067</f>
        <v>150</v>
      </c>
      <c r="J1067" s="29"/>
      <c r="K1067" s="5"/>
      <c r="L1067" s="5"/>
      <c r="AT1067">
        <v>500</v>
      </c>
    </row>
    <row r="1068" spans="1:46" ht="15.75" thickBot="1" x14ac:dyDescent="0.25">
      <c r="A1068" s="100"/>
      <c r="B1068" s="101"/>
      <c r="C1068" s="222" t="s">
        <v>3</v>
      </c>
      <c r="D1068" s="225"/>
      <c r="E1068" s="221">
        <v>10</v>
      </c>
      <c r="F1068" s="222"/>
      <c r="G1068" s="222">
        <v>9.98</v>
      </c>
      <c r="H1068" s="222"/>
      <c r="I1068" s="219">
        <f>E1068*AT1068</f>
        <v>460</v>
      </c>
      <c r="J1068" s="222">
        <v>37.4</v>
      </c>
      <c r="K1068" s="217"/>
      <c r="L1068" s="217"/>
      <c r="AT1068">
        <v>46</v>
      </c>
    </row>
    <row r="1069" spans="1:46" ht="16.5" thickBot="1" x14ac:dyDescent="0.25">
      <c r="A1069" s="192"/>
      <c r="B1069" s="107"/>
      <c r="C1069" s="306" t="s">
        <v>265</v>
      </c>
      <c r="D1069" s="139">
        <v>70</v>
      </c>
      <c r="E1069" s="305">
        <v>70</v>
      </c>
      <c r="F1069" s="140"/>
      <c r="G1069" s="140"/>
      <c r="H1069" s="140"/>
      <c r="I1069" s="141">
        <f>E1069*AT1069</f>
        <v>4550</v>
      </c>
      <c r="J1069" s="140"/>
      <c r="K1069" s="109"/>
      <c r="L1069" s="110"/>
      <c r="AT1069">
        <v>65</v>
      </c>
    </row>
    <row r="1070" spans="1:46" ht="15.75" thickBot="1" x14ac:dyDescent="0.25">
      <c r="A1070" s="155"/>
      <c r="B1070" s="156"/>
      <c r="C1070" s="157" t="s">
        <v>0</v>
      </c>
      <c r="D1070" s="241"/>
      <c r="E1070" s="232"/>
      <c r="F1070" s="238">
        <f>SUM(F1022:F1068)</f>
        <v>42.42</v>
      </c>
      <c r="G1070" s="238">
        <f>SUM(G1022:G1068)</f>
        <v>206.15699999999995</v>
      </c>
      <c r="H1070" s="238">
        <f>SUM(H1022:H1068)</f>
        <v>26.411000000000001</v>
      </c>
      <c r="I1070" s="162" t="e">
        <f>SUM(I1013:I1068)</f>
        <v>#REF!</v>
      </c>
      <c r="J1070" s="238">
        <f>SUM(J1022:J1068)</f>
        <v>1032.9160000000004</v>
      </c>
      <c r="K1070" s="163"/>
      <c r="L1070" s="164"/>
    </row>
    <row r="1071" spans="1:46" ht="22.5" x14ac:dyDescent="0.2">
      <c r="A1071" s="234" t="s">
        <v>118</v>
      </c>
      <c r="B1071" s="235"/>
      <c r="C1071" s="236" t="s">
        <v>254</v>
      </c>
      <c r="D1071" s="226"/>
      <c r="E1071" s="237"/>
      <c r="F1071" s="226"/>
      <c r="G1071" s="226"/>
      <c r="H1071" s="226"/>
      <c r="I1071" s="220"/>
      <c r="J1071" s="226"/>
      <c r="K1071" s="226"/>
      <c r="L1071" s="226"/>
    </row>
    <row r="1072" spans="1:46" ht="15" x14ac:dyDescent="0.2">
      <c r="A1072" s="24"/>
      <c r="B1072" s="59"/>
      <c r="C1072" s="34" t="s">
        <v>158</v>
      </c>
      <c r="D1072" s="28">
        <v>200</v>
      </c>
      <c r="E1072" s="51"/>
      <c r="F1072" s="5"/>
      <c r="G1072" s="5"/>
      <c r="H1072" s="5"/>
      <c r="I1072" s="30"/>
      <c r="J1072" s="5"/>
      <c r="K1072" s="5"/>
      <c r="L1072" s="5"/>
    </row>
    <row r="1073" spans="1:46" ht="15" x14ac:dyDescent="0.2">
      <c r="A1073" s="24"/>
      <c r="B1073" s="3"/>
      <c r="C1073" s="29" t="s">
        <v>31</v>
      </c>
      <c r="D1073" s="29">
        <v>1</v>
      </c>
      <c r="E1073" s="52">
        <v>4</v>
      </c>
      <c r="F1073" s="29"/>
      <c r="G1073" s="29"/>
      <c r="H1073" s="29"/>
      <c r="I1073" s="30">
        <f>E1073*AT1073</f>
        <v>1200</v>
      </c>
      <c r="J1073" s="29"/>
      <c r="K1073" s="5"/>
      <c r="L1073" s="5"/>
      <c r="AT1073">
        <v>300</v>
      </c>
    </row>
    <row r="1074" spans="1:46" ht="15" x14ac:dyDescent="0.2">
      <c r="A1074" s="24"/>
      <c r="B1074" s="3"/>
      <c r="C1074" s="29" t="s">
        <v>5</v>
      </c>
      <c r="D1074" s="29"/>
      <c r="E1074" s="52">
        <v>200</v>
      </c>
      <c r="F1074" s="29"/>
      <c r="G1074" s="29"/>
      <c r="H1074" s="29"/>
      <c r="I1074" s="30">
        <f>E1074*AT1074</f>
        <v>9600</v>
      </c>
      <c r="J1074" s="29"/>
      <c r="K1074" s="5"/>
      <c r="L1074" s="5"/>
      <c r="AT1074">
        <v>48</v>
      </c>
    </row>
    <row r="1075" spans="1:46" ht="15" x14ac:dyDescent="0.2">
      <c r="A1075" s="24"/>
      <c r="B1075" s="3"/>
      <c r="C1075" s="29" t="s">
        <v>3</v>
      </c>
      <c r="D1075" s="29"/>
      <c r="E1075" s="52">
        <v>5</v>
      </c>
      <c r="F1075" s="29"/>
      <c r="G1075" s="29"/>
      <c r="H1075" s="29"/>
      <c r="I1075" s="30">
        <f>E1075*AT1075</f>
        <v>230</v>
      </c>
      <c r="J1075" s="29"/>
      <c r="K1075" s="5"/>
      <c r="L1075" s="5"/>
      <c r="AT1075">
        <v>46</v>
      </c>
    </row>
    <row r="1076" spans="1:46" ht="15" x14ac:dyDescent="0.2">
      <c r="A1076" s="24"/>
      <c r="B1076" s="3"/>
      <c r="C1076" s="29" t="s">
        <v>156</v>
      </c>
      <c r="D1076" s="28"/>
      <c r="E1076" s="52">
        <v>15</v>
      </c>
      <c r="F1076" s="29"/>
      <c r="G1076" s="29"/>
      <c r="H1076" s="29"/>
      <c r="I1076" s="30">
        <f>E1076*AT1076</f>
        <v>570</v>
      </c>
      <c r="J1076" s="29"/>
      <c r="K1076" s="5"/>
      <c r="L1076" s="5"/>
      <c r="AT1076">
        <v>38</v>
      </c>
    </row>
    <row r="1077" spans="1:46" ht="15" x14ac:dyDescent="0.2">
      <c r="A1077" s="24"/>
      <c r="B1077" s="3"/>
      <c r="C1077" s="29"/>
      <c r="D1077" s="29"/>
      <c r="E1077" s="52"/>
      <c r="F1077" s="29"/>
      <c r="G1077" s="29"/>
      <c r="H1077" s="29"/>
      <c r="I1077" s="30"/>
      <c r="J1077" s="29"/>
      <c r="K1077" s="5"/>
      <c r="L1077" s="5"/>
    </row>
    <row r="1078" spans="1:46" ht="15" x14ac:dyDescent="0.2">
      <c r="A1078" s="24"/>
      <c r="B1078" s="3"/>
      <c r="C1078" s="32" t="s">
        <v>178</v>
      </c>
      <c r="D1078" s="29" t="s">
        <v>267</v>
      </c>
      <c r="E1078" s="52">
        <v>40</v>
      </c>
      <c r="F1078" s="29"/>
      <c r="G1078" s="29"/>
      <c r="H1078" s="29"/>
      <c r="I1078" s="30">
        <f>E1078*AT1078</f>
        <v>1332</v>
      </c>
      <c r="J1078" s="29"/>
      <c r="K1078" s="5"/>
      <c r="L1078" s="5"/>
      <c r="AT1078">
        <v>33.299999999999997</v>
      </c>
    </row>
    <row r="1079" spans="1:46" ht="15" x14ac:dyDescent="0.2">
      <c r="A1079" s="24"/>
      <c r="B1079" s="3"/>
      <c r="C1079" s="32" t="s">
        <v>72</v>
      </c>
      <c r="D1079" s="29"/>
      <c r="E1079" s="52">
        <v>10</v>
      </c>
      <c r="F1079" s="29"/>
      <c r="G1079" s="29"/>
      <c r="H1079" s="29"/>
      <c r="I1079" s="30">
        <f>E1079*AT1079</f>
        <v>2700</v>
      </c>
      <c r="J1079" s="29"/>
      <c r="K1079" s="5"/>
      <c r="L1079" s="5"/>
      <c r="AT1079">
        <v>270</v>
      </c>
    </row>
    <row r="1080" spans="1:46" ht="33.75" x14ac:dyDescent="0.2">
      <c r="A1080" s="17" t="s">
        <v>121</v>
      </c>
      <c r="B1080" s="3"/>
      <c r="C1080" s="27" t="s">
        <v>13</v>
      </c>
      <c r="D1080" s="28">
        <v>70</v>
      </c>
      <c r="E1080" s="51">
        <v>70</v>
      </c>
      <c r="F1080" s="5"/>
      <c r="G1080" s="5"/>
      <c r="H1080" s="5"/>
      <c r="I1080" s="30">
        <f>E1080*AT1080</f>
        <v>1750</v>
      </c>
      <c r="J1080" s="5"/>
      <c r="K1080" s="5"/>
      <c r="L1080" s="5"/>
      <c r="AT1080">
        <v>25</v>
      </c>
    </row>
    <row r="1081" spans="1:46" ht="24.75" customHeight="1" x14ac:dyDescent="0.2">
      <c r="A1081" s="25" t="s">
        <v>120</v>
      </c>
      <c r="B1081" s="3"/>
      <c r="C1081" s="27" t="s">
        <v>219</v>
      </c>
      <c r="D1081" s="28">
        <v>200</v>
      </c>
      <c r="E1081" s="51"/>
      <c r="F1081" s="5"/>
      <c r="G1081" s="5"/>
      <c r="H1081" s="5"/>
      <c r="I1081" s="30"/>
      <c r="J1081" s="26"/>
      <c r="K1081" s="5"/>
      <c r="L1081" s="5"/>
    </row>
    <row r="1082" spans="1:46" ht="15" customHeight="1" x14ac:dyDescent="0.2">
      <c r="A1082" s="24"/>
      <c r="B1082" s="3"/>
      <c r="C1082" s="27" t="s">
        <v>91</v>
      </c>
      <c r="D1082" s="28"/>
      <c r="E1082" s="51">
        <v>50</v>
      </c>
      <c r="F1082" s="5"/>
      <c r="G1082" s="5"/>
      <c r="H1082" s="5"/>
      <c r="I1082" s="30">
        <f>E1082*AT1082</f>
        <v>1664.9999999999998</v>
      </c>
      <c r="J1082" s="5"/>
      <c r="K1082" s="5"/>
      <c r="L1082" s="5"/>
      <c r="AT1082">
        <v>33.299999999999997</v>
      </c>
    </row>
    <row r="1083" spans="1:46" ht="15" x14ac:dyDescent="0.2">
      <c r="A1083" s="24"/>
      <c r="B1083" s="3"/>
      <c r="C1083" s="27"/>
      <c r="D1083" s="28"/>
      <c r="E1083" s="51"/>
      <c r="F1083" s="5"/>
      <c r="G1083" s="5"/>
      <c r="H1083" s="5"/>
      <c r="I1083" s="30"/>
      <c r="J1083" s="5"/>
      <c r="K1083" s="5"/>
      <c r="L1083" s="5"/>
    </row>
    <row r="1084" spans="1:46" ht="15" x14ac:dyDescent="0.2">
      <c r="A1084" s="24"/>
      <c r="B1084" s="3"/>
      <c r="C1084" s="29" t="s">
        <v>146</v>
      </c>
      <c r="D1084" s="28"/>
      <c r="E1084" s="52">
        <v>50</v>
      </c>
      <c r="F1084" s="29"/>
      <c r="G1084" s="29"/>
      <c r="H1084" s="29"/>
      <c r="I1084" s="30">
        <f t="shared" ref="I1084:I1092" si="68">E1084*AT1084</f>
        <v>13500</v>
      </c>
      <c r="J1084" s="29"/>
      <c r="K1084" s="5"/>
      <c r="L1084" s="5"/>
      <c r="AT1084">
        <v>270</v>
      </c>
    </row>
    <row r="1085" spans="1:46" ht="15" x14ac:dyDescent="0.2">
      <c r="A1085" s="24"/>
      <c r="B1085" s="3"/>
      <c r="C1085" s="29" t="s">
        <v>20</v>
      </c>
      <c r="D1085" s="28"/>
      <c r="E1085" s="52">
        <v>80</v>
      </c>
      <c r="F1085" s="29"/>
      <c r="G1085" s="29"/>
      <c r="H1085" s="29"/>
      <c r="I1085" s="30">
        <f t="shared" si="68"/>
        <v>1840</v>
      </c>
      <c r="J1085" s="29"/>
      <c r="K1085" s="5"/>
      <c r="L1085" s="5"/>
      <c r="AT1085">
        <v>23</v>
      </c>
    </row>
    <row r="1086" spans="1:46" ht="15" x14ac:dyDescent="0.2">
      <c r="A1086" s="24"/>
      <c r="B1086" s="3"/>
      <c r="C1086" s="29" t="s">
        <v>10</v>
      </c>
      <c r="D1086" s="28"/>
      <c r="E1086" s="52">
        <v>10</v>
      </c>
      <c r="F1086" s="29"/>
      <c r="G1086" s="29"/>
      <c r="H1086" s="29"/>
      <c r="I1086" s="30">
        <f t="shared" si="68"/>
        <v>210</v>
      </c>
      <c r="J1086" s="29"/>
      <c r="K1086" s="5"/>
      <c r="L1086" s="5"/>
      <c r="AT1086">
        <v>21</v>
      </c>
    </row>
    <row r="1087" spans="1:46" ht="15" x14ac:dyDescent="0.2">
      <c r="A1087" s="24"/>
      <c r="B1087" s="3"/>
      <c r="C1087" s="29" t="s">
        <v>18</v>
      </c>
      <c r="D1087" s="28"/>
      <c r="E1087" s="52">
        <v>10</v>
      </c>
      <c r="F1087" s="29"/>
      <c r="G1087" s="29"/>
      <c r="H1087" s="29"/>
      <c r="I1087" s="30">
        <f t="shared" si="68"/>
        <v>300</v>
      </c>
      <c r="J1087" s="29"/>
      <c r="K1087" s="5"/>
      <c r="L1087" s="5"/>
      <c r="AT1087">
        <v>30</v>
      </c>
    </row>
    <row r="1088" spans="1:46" ht="15" x14ac:dyDescent="0.2">
      <c r="A1088" s="24"/>
      <c r="B1088" s="3"/>
      <c r="C1088" s="29" t="s">
        <v>15</v>
      </c>
      <c r="D1088" s="28"/>
      <c r="E1088" s="52">
        <v>20</v>
      </c>
      <c r="F1088" s="29"/>
      <c r="G1088" s="29"/>
      <c r="H1088" s="29"/>
      <c r="I1088" s="30">
        <f t="shared" si="68"/>
        <v>600</v>
      </c>
      <c r="J1088" s="29"/>
      <c r="K1088" s="5"/>
      <c r="L1088" s="5"/>
      <c r="AT1088">
        <v>30</v>
      </c>
    </row>
    <row r="1089" spans="1:46" ht="15" x14ac:dyDescent="0.2">
      <c r="A1089" s="24"/>
      <c r="B1089" s="3"/>
      <c r="C1089" s="29" t="s">
        <v>16</v>
      </c>
      <c r="D1089" s="28"/>
      <c r="E1089" s="52">
        <v>5</v>
      </c>
      <c r="F1089" s="29"/>
      <c r="G1089" s="29"/>
      <c r="H1089" s="29"/>
      <c r="I1089" s="30">
        <f t="shared" si="68"/>
        <v>60</v>
      </c>
      <c r="J1089" s="29"/>
      <c r="K1089" s="5"/>
      <c r="L1089" s="5"/>
      <c r="AT1089">
        <v>12</v>
      </c>
    </row>
    <row r="1090" spans="1:46" ht="15" x14ac:dyDescent="0.2">
      <c r="A1090" s="24"/>
      <c r="B1090" s="3"/>
      <c r="C1090" s="29" t="s">
        <v>19</v>
      </c>
      <c r="D1090" s="28"/>
      <c r="E1090" s="52">
        <v>70</v>
      </c>
      <c r="F1090" s="29"/>
      <c r="G1090" s="29"/>
      <c r="H1090" s="29"/>
      <c r="I1090" s="30">
        <f t="shared" si="68"/>
        <v>1400</v>
      </c>
      <c r="J1090" s="29"/>
      <c r="K1090" s="5"/>
      <c r="L1090" s="5"/>
      <c r="AT1090">
        <v>20</v>
      </c>
    </row>
    <row r="1091" spans="1:46" ht="15" x14ac:dyDescent="0.2">
      <c r="A1091" s="24"/>
      <c r="B1091" s="3"/>
      <c r="C1091" s="29" t="s">
        <v>4</v>
      </c>
      <c r="D1091" s="28"/>
      <c r="E1091" s="52">
        <v>5</v>
      </c>
      <c r="F1091" s="29"/>
      <c r="G1091" s="29"/>
      <c r="H1091" s="29"/>
      <c r="I1091" s="30">
        <f t="shared" si="68"/>
        <v>1500</v>
      </c>
      <c r="J1091" s="29"/>
      <c r="K1091" s="5"/>
      <c r="L1091" s="5"/>
      <c r="AT1091">
        <v>300</v>
      </c>
    </row>
    <row r="1092" spans="1:46" ht="15" x14ac:dyDescent="0.2">
      <c r="A1092" s="24"/>
      <c r="B1092" s="3"/>
      <c r="C1092" s="29" t="s">
        <v>17</v>
      </c>
      <c r="D1092" s="28"/>
      <c r="E1092" s="52">
        <v>4</v>
      </c>
      <c r="F1092" s="29"/>
      <c r="G1092" s="29"/>
      <c r="H1092" s="29"/>
      <c r="I1092" s="30">
        <f t="shared" si="68"/>
        <v>500</v>
      </c>
      <c r="J1092" s="29"/>
      <c r="K1092" s="5"/>
      <c r="L1092" s="5"/>
      <c r="AT1092">
        <v>125</v>
      </c>
    </row>
    <row r="1093" spans="1:46" ht="15" x14ac:dyDescent="0.2">
      <c r="A1093" s="24"/>
      <c r="B1093" s="3"/>
      <c r="C1093" s="27" t="s">
        <v>261</v>
      </c>
      <c r="D1093" s="28" t="s">
        <v>153</v>
      </c>
      <c r="E1093" s="51"/>
      <c r="F1093" s="5"/>
      <c r="G1093" s="5"/>
      <c r="H1093" s="5"/>
      <c r="I1093" s="30"/>
      <c r="J1093" s="5"/>
      <c r="K1093" s="5"/>
      <c r="L1093" s="5"/>
    </row>
    <row r="1094" spans="1:46" ht="15" x14ac:dyDescent="0.2">
      <c r="A1094" s="24"/>
      <c r="B1094" s="3"/>
      <c r="C1094" s="29" t="s">
        <v>43</v>
      </c>
      <c r="D1094" s="28"/>
      <c r="E1094" s="52">
        <v>30</v>
      </c>
      <c r="F1094" s="29"/>
      <c r="G1094" s="29"/>
      <c r="H1094" s="29"/>
      <c r="I1094" s="30">
        <f t="shared" ref="I1094:I1099" si="69">E1094*AT1094</f>
        <v>1560</v>
      </c>
      <c r="J1094" s="29"/>
      <c r="K1094" s="5"/>
      <c r="L1094" s="5"/>
      <c r="AT1094">
        <v>52</v>
      </c>
    </row>
    <row r="1095" spans="1:46" ht="15" x14ac:dyDescent="0.2">
      <c r="A1095" s="24"/>
      <c r="B1095" s="3"/>
      <c r="C1095" s="29" t="s">
        <v>212</v>
      </c>
      <c r="D1095" s="28"/>
      <c r="E1095" s="52">
        <v>50</v>
      </c>
      <c r="F1095" s="29"/>
      <c r="G1095" s="29"/>
      <c r="H1095" s="29"/>
      <c r="I1095" s="30">
        <f t="shared" si="69"/>
        <v>13500</v>
      </c>
      <c r="J1095" s="29"/>
      <c r="K1095" s="5"/>
      <c r="L1095" s="5"/>
      <c r="AT1095">
        <v>270</v>
      </c>
    </row>
    <row r="1096" spans="1:46" ht="15" x14ac:dyDescent="0.2">
      <c r="A1096" s="24"/>
      <c r="B1096" s="3"/>
      <c r="C1096" s="29" t="s">
        <v>10</v>
      </c>
      <c r="D1096" s="28"/>
      <c r="E1096" s="52">
        <v>15</v>
      </c>
      <c r="F1096" s="29"/>
      <c r="G1096" s="29"/>
      <c r="H1096" s="29"/>
      <c r="I1096" s="30">
        <f t="shared" si="69"/>
        <v>315</v>
      </c>
      <c r="J1096" s="29"/>
      <c r="K1096" s="5"/>
      <c r="L1096" s="5"/>
      <c r="AT1096">
        <v>21</v>
      </c>
    </row>
    <row r="1097" spans="1:46" ht="15" x14ac:dyDescent="0.2">
      <c r="A1097" s="24"/>
      <c r="B1097" s="3"/>
      <c r="C1097" s="29" t="s">
        <v>18</v>
      </c>
      <c r="D1097" s="28"/>
      <c r="E1097" s="52">
        <v>15</v>
      </c>
      <c r="F1097" s="29"/>
      <c r="G1097" s="29"/>
      <c r="H1097" s="29"/>
      <c r="I1097" s="30">
        <f t="shared" si="69"/>
        <v>450</v>
      </c>
      <c r="J1097" s="29"/>
      <c r="K1097" s="5"/>
      <c r="L1097" s="5"/>
      <c r="AT1097">
        <v>30</v>
      </c>
    </row>
    <row r="1098" spans="1:46" ht="15" x14ac:dyDescent="0.2">
      <c r="A1098" s="24"/>
      <c r="B1098" s="3"/>
      <c r="C1098" s="29" t="s">
        <v>4</v>
      </c>
      <c r="D1098" s="28"/>
      <c r="E1098" s="52">
        <v>4</v>
      </c>
      <c r="F1098" s="29"/>
      <c r="G1098" s="29"/>
      <c r="H1098" s="29"/>
      <c r="I1098" s="30">
        <f t="shared" si="69"/>
        <v>1200</v>
      </c>
      <c r="J1098" s="29"/>
      <c r="K1098" s="5"/>
      <c r="L1098" s="5"/>
      <c r="AT1098">
        <v>300</v>
      </c>
    </row>
    <row r="1099" spans="1:46" ht="15" x14ac:dyDescent="0.2">
      <c r="A1099" s="24"/>
      <c r="B1099" s="3"/>
      <c r="C1099" s="29" t="s">
        <v>11</v>
      </c>
      <c r="D1099" s="28"/>
      <c r="E1099" s="52">
        <v>3</v>
      </c>
      <c r="F1099" s="29"/>
      <c r="G1099" s="29"/>
      <c r="H1099" s="29"/>
      <c r="I1099" s="30">
        <f t="shared" si="69"/>
        <v>300</v>
      </c>
      <c r="J1099" s="29"/>
      <c r="K1099" s="5"/>
      <c r="L1099" s="5"/>
      <c r="AT1099">
        <v>100</v>
      </c>
    </row>
    <row r="1100" spans="1:46" ht="15" x14ac:dyDescent="0.2">
      <c r="A1100" s="25"/>
      <c r="B1100" s="3"/>
      <c r="C1100" s="14" t="s">
        <v>176</v>
      </c>
      <c r="D1100" s="28">
        <v>50</v>
      </c>
      <c r="E1100" s="51"/>
      <c r="F1100" s="5"/>
      <c r="G1100" s="5"/>
      <c r="H1100" s="5"/>
      <c r="I1100" s="30"/>
      <c r="J1100" s="26"/>
      <c r="K1100" s="5"/>
      <c r="L1100" s="5"/>
    </row>
    <row r="1101" spans="1:46" ht="15" x14ac:dyDescent="0.2">
      <c r="A1101" s="25"/>
      <c r="B1101" s="3"/>
      <c r="C1101" s="28" t="s">
        <v>41</v>
      </c>
      <c r="D1101" s="28"/>
      <c r="E1101" s="51">
        <v>60</v>
      </c>
      <c r="F1101" s="5"/>
      <c r="G1101" s="5"/>
      <c r="H1101" s="5"/>
      <c r="I1101" s="30">
        <f>E1101*AT1101</f>
        <v>1800</v>
      </c>
      <c r="J1101" s="26"/>
      <c r="K1101" s="5"/>
      <c r="L1101" s="5"/>
      <c r="AT1101">
        <v>30</v>
      </c>
    </row>
    <row r="1102" spans="1:46" ht="15" x14ac:dyDescent="0.2">
      <c r="A1102" s="25"/>
      <c r="B1102" s="3"/>
      <c r="C1102" s="28" t="s">
        <v>11</v>
      </c>
      <c r="D1102" s="28"/>
      <c r="E1102" s="51">
        <v>4</v>
      </c>
      <c r="F1102" s="5"/>
      <c r="G1102" s="5"/>
      <c r="H1102" s="5"/>
      <c r="I1102" s="30">
        <f>E1102*AT1102</f>
        <v>400</v>
      </c>
      <c r="J1102" s="26"/>
      <c r="K1102" s="5"/>
      <c r="L1102" s="5"/>
      <c r="AT1102">
        <v>100</v>
      </c>
    </row>
    <row r="1103" spans="1:46" ht="15" x14ac:dyDescent="0.2">
      <c r="A1103" s="24"/>
      <c r="B1103" s="3"/>
      <c r="C1103" s="27" t="s">
        <v>100</v>
      </c>
      <c r="D1103" s="28">
        <v>200</v>
      </c>
      <c r="E1103" s="51"/>
      <c r="F1103" s="5"/>
      <c r="G1103" s="5"/>
      <c r="H1103" s="5"/>
      <c r="I1103" s="30"/>
      <c r="J1103" s="5"/>
      <c r="K1103" s="5"/>
      <c r="L1103" s="5"/>
    </row>
    <row r="1104" spans="1:46" ht="15" x14ac:dyDescent="0.2">
      <c r="A1104" s="24"/>
      <c r="B1104" s="3"/>
      <c r="C1104" s="29" t="s">
        <v>6</v>
      </c>
      <c r="D1104" s="28"/>
      <c r="E1104" s="52">
        <v>7</v>
      </c>
      <c r="F1104" s="29">
        <v>0.14000000000000001</v>
      </c>
      <c r="G1104" s="29"/>
      <c r="H1104" s="29">
        <v>5.4</v>
      </c>
      <c r="I1104" s="30">
        <f>E1104*AT1104</f>
        <v>1400</v>
      </c>
      <c r="J1104" s="29">
        <v>25.34</v>
      </c>
      <c r="K1104" s="5"/>
      <c r="L1104" s="5"/>
      <c r="AT1104">
        <v>200</v>
      </c>
    </row>
    <row r="1105" spans="1:51" ht="15" x14ac:dyDescent="0.2">
      <c r="A1105" s="24"/>
      <c r="B1105" s="3"/>
      <c r="C1105" s="29" t="s">
        <v>3</v>
      </c>
      <c r="D1105" s="28"/>
      <c r="E1105" s="52">
        <v>15</v>
      </c>
      <c r="F1105" s="29"/>
      <c r="G1105" s="29"/>
      <c r="H1105" s="29">
        <v>14.97</v>
      </c>
      <c r="I1105" s="30">
        <f>E1105*AT1105</f>
        <v>690</v>
      </c>
      <c r="J1105" s="29">
        <v>56.1</v>
      </c>
      <c r="K1105" s="5"/>
      <c r="L1105" s="5"/>
      <c r="AT1105">
        <v>46</v>
      </c>
    </row>
    <row r="1106" spans="1:51" ht="45" x14ac:dyDescent="0.2">
      <c r="A1106" s="17" t="s">
        <v>127</v>
      </c>
      <c r="B1106" s="3"/>
      <c r="C1106" s="14"/>
      <c r="D1106" s="28"/>
      <c r="E1106" s="51"/>
      <c r="F1106" s="5"/>
      <c r="G1106" s="5"/>
      <c r="H1106" s="5"/>
      <c r="I1106" s="30"/>
      <c r="J1106" s="26"/>
      <c r="K1106" s="5"/>
      <c r="L1106" s="5"/>
    </row>
    <row r="1107" spans="1:51" ht="15" x14ac:dyDescent="0.2">
      <c r="A1107" s="24"/>
      <c r="B1107" s="3"/>
      <c r="C1107" s="27" t="s">
        <v>255</v>
      </c>
      <c r="D1107" s="28">
        <v>200</v>
      </c>
      <c r="E1107" s="51"/>
      <c r="F1107" s="5"/>
      <c r="G1107" s="5"/>
      <c r="H1107" s="5"/>
      <c r="I1107" s="30"/>
      <c r="J1107" s="5"/>
      <c r="K1107" s="5"/>
      <c r="L1107" s="5"/>
    </row>
    <row r="1108" spans="1:51" ht="15" x14ac:dyDescent="0.2">
      <c r="A1108" s="24"/>
      <c r="B1108" s="3"/>
      <c r="C1108" s="29" t="s">
        <v>25</v>
      </c>
      <c r="D1108" s="28"/>
      <c r="E1108" s="52">
        <v>30</v>
      </c>
      <c r="F1108" s="29"/>
      <c r="G1108" s="29"/>
      <c r="H1108" s="29"/>
      <c r="I1108" s="30">
        <f t="shared" ref="I1108:I1115" si="70">E1108*AT1108</f>
        <v>1440</v>
      </c>
      <c r="J1108" s="29"/>
      <c r="K1108" s="5"/>
      <c r="L1108" s="5"/>
      <c r="AT1108">
        <v>48</v>
      </c>
      <c r="AV1108" s="4"/>
      <c r="AW1108" s="66"/>
      <c r="AX1108" s="18"/>
      <c r="AY1108" s="4"/>
    </row>
    <row r="1109" spans="1:51" ht="15" x14ac:dyDescent="0.2">
      <c r="A1109" s="24"/>
      <c r="B1109" s="3"/>
      <c r="C1109" s="29" t="s">
        <v>4</v>
      </c>
      <c r="D1109" s="28"/>
      <c r="E1109" s="52">
        <v>6</v>
      </c>
      <c r="F1109" s="29"/>
      <c r="G1109" s="29"/>
      <c r="H1109" s="29"/>
      <c r="I1109" s="30">
        <f t="shared" si="70"/>
        <v>1800</v>
      </c>
      <c r="J1109" s="29"/>
      <c r="K1109" s="5"/>
      <c r="L1109" s="5"/>
      <c r="AT1109">
        <v>300</v>
      </c>
      <c r="AV1109" s="4"/>
      <c r="AW1109" s="67"/>
      <c r="AX1109" s="55"/>
      <c r="AY1109" s="4"/>
    </row>
    <row r="1110" spans="1:51" ht="15" x14ac:dyDescent="0.2">
      <c r="A1110" s="24"/>
      <c r="B1110" s="3"/>
      <c r="C1110" s="29" t="s">
        <v>11</v>
      </c>
      <c r="D1110" s="28"/>
      <c r="E1110" s="52">
        <v>2</v>
      </c>
      <c r="F1110" s="29"/>
      <c r="G1110" s="29"/>
      <c r="H1110" s="29"/>
      <c r="I1110" s="30">
        <f t="shared" si="70"/>
        <v>92</v>
      </c>
      <c r="J1110" s="29"/>
      <c r="K1110" s="5"/>
      <c r="L1110" s="5"/>
      <c r="AT1110">
        <v>46</v>
      </c>
      <c r="AV1110" s="4"/>
      <c r="AW1110" s="67"/>
      <c r="AX1110" s="55"/>
      <c r="AY1110" s="4"/>
    </row>
    <row r="1111" spans="1:51" ht="15" x14ac:dyDescent="0.2">
      <c r="A1111" s="24"/>
      <c r="B1111" s="3"/>
      <c r="C1111" s="29" t="s">
        <v>204</v>
      </c>
      <c r="D1111" s="28"/>
      <c r="E1111" s="52">
        <v>20</v>
      </c>
      <c r="F1111" s="29"/>
      <c r="G1111" s="29"/>
      <c r="H1111" s="29"/>
      <c r="I1111" s="30">
        <f t="shared" si="70"/>
        <v>700</v>
      </c>
      <c r="J1111" s="29"/>
      <c r="K1111" s="5"/>
      <c r="L1111" s="5"/>
      <c r="AT1111">
        <v>35</v>
      </c>
      <c r="AV1111" s="4"/>
      <c r="AW1111" s="67"/>
      <c r="AX1111" s="55"/>
      <c r="AY1111" s="4"/>
    </row>
    <row r="1112" spans="1:51" ht="15" x14ac:dyDescent="0.2">
      <c r="A1112" s="24"/>
      <c r="B1112" s="3"/>
      <c r="C1112" s="29" t="s">
        <v>12</v>
      </c>
      <c r="D1112" s="28"/>
      <c r="E1112" s="52">
        <v>15</v>
      </c>
      <c r="F1112" s="29"/>
      <c r="G1112" s="29"/>
      <c r="H1112" s="29"/>
      <c r="I1112" s="30">
        <f t="shared" si="70"/>
        <v>330</v>
      </c>
      <c r="J1112" s="29"/>
      <c r="K1112" s="5"/>
      <c r="L1112" s="5"/>
      <c r="AT1112">
        <v>22</v>
      </c>
      <c r="AV1112" s="4"/>
      <c r="AW1112" s="67"/>
      <c r="AX1112" s="55"/>
      <c r="AY1112" s="4"/>
    </row>
    <row r="1113" spans="1:51" ht="15" x14ac:dyDescent="0.2">
      <c r="A1113" s="24"/>
      <c r="B1113" s="3"/>
      <c r="C1113" s="29" t="s">
        <v>28</v>
      </c>
      <c r="D1113" s="28"/>
      <c r="E1113" s="52">
        <v>40</v>
      </c>
      <c r="F1113" s="29"/>
      <c r="G1113" s="29"/>
      <c r="H1113" s="29"/>
      <c r="I1113" s="30">
        <f t="shared" si="70"/>
        <v>1520</v>
      </c>
      <c r="J1113" s="29"/>
      <c r="K1113" s="5"/>
      <c r="L1113" s="5"/>
      <c r="AT1113">
        <v>38</v>
      </c>
      <c r="AV1113" s="4"/>
      <c r="AW1113" s="67"/>
      <c r="AX1113" s="55"/>
      <c r="AY1113" s="4"/>
    </row>
    <row r="1114" spans="1:51" ht="15" x14ac:dyDescent="0.2">
      <c r="A1114" s="24"/>
      <c r="B1114" s="3"/>
      <c r="C1114" s="29" t="s">
        <v>8</v>
      </c>
      <c r="D1114" s="28"/>
      <c r="E1114" s="281">
        <v>0.125</v>
      </c>
      <c r="F1114" s="29"/>
      <c r="G1114" s="29"/>
      <c r="H1114" s="29"/>
      <c r="I1114" s="30">
        <f t="shared" si="70"/>
        <v>0.75</v>
      </c>
      <c r="J1114" s="29"/>
      <c r="K1114" s="5"/>
      <c r="L1114" s="5"/>
      <c r="AT1114">
        <v>6</v>
      </c>
      <c r="AV1114" s="4"/>
      <c r="AW1114" s="67"/>
      <c r="AX1114" s="55"/>
      <c r="AY1114" s="4"/>
    </row>
    <row r="1115" spans="1:51" ht="15" x14ac:dyDescent="0.2">
      <c r="A1115" s="24"/>
      <c r="B1115" s="3"/>
      <c r="C1115" s="29" t="s">
        <v>54</v>
      </c>
      <c r="D1115" s="28"/>
      <c r="E1115" s="52">
        <v>100</v>
      </c>
      <c r="F1115" s="29"/>
      <c r="G1115" s="29"/>
      <c r="H1115" s="29"/>
      <c r="I1115" s="30">
        <f t="shared" si="70"/>
        <v>2800</v>
      </c>
      <c r="J1115" s="29"/>
      <c r="K1115" s="5"/>
      <c r="L1115" s="5"/>
      <c r="AT1115">
        <v>28</v>
      </c>
      <c r="AV1115" s="4"/>
      <c r="AW1115" s="67"/>
      <c r="AX1115" s="55"/>
      <c r="AY1115" s="4"/>
    </row>
    <row r="1116" spans="1:51" ht="15" x14ac:dyDescent="0.2">
      <c r="A1116" s="24"/>
      <c r="B1116" s="3"/>
      <c r="C1116" s="27" t="s">
        <v>78</v>
      </c>
      <c r="D1116" s="28">
        <v>200</v>
      </c>
      <c r="E1116" s="51"/>
      <c r="F1116" s="5"/>
      <c r="G1116" s="5"/>
      <c r="H1116" s="5"/>
      <c r="I1116" s="30"/>
      <c r="J1116" s="5"/>
      <c r="K1116" s="5"/>
      <c r="L1116" s="5"/>
    </row>
    <row r="1117" spans="1:51" ht="15" x14ac:dyDescent="0.2">
      <c r="A1117" s="24"/>
      <c r="B1117" s="3"/>
      <c r="C1117" s="29" t="s">
        <v>77</v>
      </c>
      <c r="D1117" s="28"/>
      <c r="E1117" s="52">
        <v>1</v>
      </c>
      <c r="F1117" s="29"/>
      <c r="G1117" s="29"/>
      <c r="H1117" s="29"/>
      <c r="I1117" s="30">
        <f>E1117*AT1117</f>
        <v>550</v>
      </c>
      <c r="J1117" s="29"/>
      <c r="K1117" s="5"/>
      <c r="L1117" s="5"/>
      <c r="AT1117">
        <v>550</v>
      </c>
    </row>
    <row r="1118" spans="1:51" ht="15" x14ac:dyDescent="0.2">
      <c r="A1118" s="24"/>
      <c r="B1118" s="3"/>
      <c r="C1118" s="29" t="s">
        <v>3</v>
      </c>
      <c r="D1118" s="28"/>
      <c r="E1118" s="52">
        <v>10</v>
      </c>
      <c r="F1118" s="29"/>
      <c r="G1118" s="29"/>
      <c r="H1118" s="29"/>
      <c r="I1118" s="30">
        <f>E1118*AT1118</f>
        <v>460</v>
      </c>
      <c r="J1118" s="29"/>
      <c r="K1118" s="5"/>
      <c r="L1118" s="5"/>
      <c r="AT1118">
        <v>46</v>
      </c>
    </row>
    <row r="1119" spans="1:51" ht="15.75" thickBot="1" x14ac:dyDescent="0.25">
      <c r="A1119" s="24"/>
      <c r="B1119" s="3"/>
      <c r="C1119" s="29" t="s">
        <v>5</v>
      </c>
      <c r="D1119" s="28"/>
      <c r="E1119" s="52">
        <v>150</v>
      </c>
      <c r="F1119" s="29"/>
      <c r="G1119" s="29"/>
      <c r="H1119" s="29"/>
      <c r="I1119" s="30">
        <f>E1119*AT1119</f>
        <v>7200</v>
      </c>
      <c r="J1119" s="29"/>
      <c r="K1119" s="5"/>
      <c r="L1119" s="5"/>
      <c r="AT1119">
        <v>48</v>
      </c>
    </row>
    <row r="1120" spans="1:51" ht="16.5" thickBot="1" x14ac:dyDescent="0.25">
      <c r="A1120" s="192"/>
      <c r="B1120" s="107"/>
      <c r="C1120" s="306" t="s">
        <v>265</v>
      </c>
      <c r="D1120" s="139">
        <v>70</v>
      </c>
      <c r="E1120" s="305">
        <v>70</v>
      </c>
      <c r="F1120" s="140"/>
      <c r="G1120" s="140"/>
      <c r="H1120" s="140"/>
      <c r="I1120" s="141">
        <f>E1120*AT1120</f>
        <v>4550</v>
      </c>
      <c r="J1120" s="140"/>
      <c r="K1120" s="109"/>
      <c r="L1120" s="110"/>
      <c r="AT1120">
        <v>65</v>
      </c>
    </row>
    <row r="1121" spans="1:49" ht="15.75" thickBot="1" x14ac:dyDescent="0.25">
      <c r="A1121" s="155"/>
      <c r="B1121" s="156"/>
      <c r="C1121" s="157" t="s">
        <v>0</v>
      </c>
      <c r="D1121" s="160"/>
      <c r="E1121" s="159"/>
      <c r="F1121" s="160">
        <f>SUM(F843:F899)</f>
        <v>40.171999999999997</v>
      </c>
      <c r="G1121" s="160">
        <f>SUM(G843:G899)</f>
        <v>265.39</v>
      </c>
      <c r="H1121" s="160">
        <f>SUM(H843:H899)</f>
        <v>33.88300000000001</v>
      </c>
      <c r="I1121" s="233"/>
      <c r="J1121" s="158">
        <f>SUM(J844:J899)</f>
        <v>1317.0360000000001</v>
      </c>
      <c r="K1121" s="163"/>
      <c r="L1121" s="164"/>
    </row>
    <row r="1122" spans="1:49" x14ac:dyDescent="0.2">
      <c r="I1122" s="220"/>
    </row>
    <row r="1123" spans="1:49" x14ac:dyDescent="0.2">
      <c r="H1123" s="4"/>
      <c r="I1123" s="64"/>
    </row>
    <row r="1124" spans="1:49" x14ac:dyDescent="0.2">
      <c r="H1124" s="4"/>
      <c r="I1124" s="4"/>
    </row>
    <row r="1125" spans="1:49" x14ac:dyDescent="0.2">
      <c r="AW1125" s="4"/>
    </row>
  </sheetData>
  <mergeCells count="81">
    <mergeCell ref="K44:K45"/>
    <mergeCell ref="L44:L45"/>
    <mergeCell ref="I44:I45"/>
    <mergeCell ref="E44:E45"/>
    <mergeCell ref="F44:F45"/>
    <mergeCell ref="G44:G45"/>
    <mergeCell ref="H44:H45"/>
    <mergeCell ref="J44:J45"/>
    <mergeCell ref="C74:C75"/>
    <mergeCell ref="A75:A76"/>
    <mergeCell ref="A20:A21"/>
    <mergeCell ref="D44:D45"/>
    <mergeCell ref="D74:D75"/>
    <mergeCell ref="C4:J4"/>
    <mergeCell ref="E7:H7"/>
    <mergeCell ref="C7:C8"/>
    <mergeCell ref="A7:A8"/>
    <mergeCell ref="A1020:A1021"/>
    <mergeCell ref="A18:A19"/>
    <mergeCell ref="C18:C19"/>
    <mergeCell ref="D18:D19"/>
    <mergeCell ref="E18:E19"/>
    <mergeCell ref="F18:F19"/>
    <mergeCell ref="J74:J75"/>
    <mergeCell ref="C842:D842"/>
    <mergeCell ref="A854:A855"/>
    <mergeCell ref="C20:C21"/>
    <mergeCell ref="C44:C45"/>
    <mergeCell ref="A44:A45"/>
    <mergeCell ref="AW9:AX9"/>
    <mergeCell ref="L7:L8"/>
    <mergeCell ref="K7:K8"/>
    <mergeCell ref="D7:D8"/>
    <mergeCell ref="I7:I8"/>
    <mergeCell ref="J7:J8"/>
    <mergeCell ref="L18:L19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G18:G19"/>
    <mergeCell ref="H18:H19"/>
    <mergeCell ref="I18:I19"/>
    <mergeCell ref="J18:J19"/>
    <mergeCell ref="K18:K19"/>
    <mergeCell ref="K74:K75"/>
    <mergeCell ref="L74:L75"/>
    <mergeCell ref="E74:E75"/>
    <mergeCell ref="F74:F75"/>
    <mergeCell ref="G74:G75"/>
    <mergeCell ref="H74:H75"/>
    <mergeCell ref="I74:I75"/>
    <mergeCell ref="L882:L883"/>
    <mergeCell ref="L600:L601"/>
    <mergeCell ref="A620:A621"/>
    <mergeCell ref="C620:C621"/>
    <mergeCell ref="G600:G601"/>
    <mergeCell ref="H600:H601"/>
    <mergeCell ref="I600:I601"/>
    <mergeCell ref="J600:J601"/>
    <mergeCell ref="K600:K601"/>
    <mergeCell ref="A600:A601"/>
    <mergeCell ref="C600:C601"/>
    <mergeCell ref="D600:D601"/>
    <mergeCell ref="E600:E601"/>
    <mergeCell ref="F600:F601"/>
    <mergeCell ref="G882:G883"/>
    <mergeCell ref="H882:H883"/>
    <mergeCell ref="I882:I883"/>
    <mergeCell ref="J882:J883"/>
    <mergeCell ref="K882:K883"/>
    <mergeCell ref="A882:A883"/>
    <mergeCell ref="C882:C883"/>
    <mergeCell ref="D882:D883"/>
    <mergeCell ref="E882:E883"/>
    <mergeCell ref="F882:F883"/>
  </mergeCells>
  <phoneticPr fontId="10" type="noConversion"/>
  <pageMargins left="3.937007874015748E-2" right="3.937007874015748E-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 г сад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2017-08-18T11:02:54Z</cp:lastPrinted>
  <dcterms:created xsi:type="dcterms:W3CDTF">2015-02-09T07:11:04Z</dcterms:created>
  <dcterms:modified xsi:type="dcterms:W3CDTF">2019-03-12T20:09:24Z</dcterms:modified>
</cp:coreProperties>
</file>